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6608" windowHeight="8160"/>
  </bookViews>
  <sheets>
    <sheet name="ALL" sheetId="2" r:id="rId1"/>
    <sheet name="PUBLIC" sheetId="5" r:id="rId2"/>
    <sheet name="PRIVATE" sheetId="4" r:id="rId3"/>
  </sheets>
  <definedNames>
    <definedName name="_xlnm._FilterDatabase" localSheetId="0" hidden="1">ALL!$A$1:$E$1050</definedName>
  </definedNames>
  <calcPr calcId="125725"/>
</workbook>
</file>

<file path=xl/calcChain.xml><?xml version="1.0" encoding="utf-8"?>
<calcChain xmlns="http://schemas.openxmlformats.org/spreadsheetml/2006/main">
  <c r="O111" i="2"/>
  <c r="N111"/>
  <c r="O110"/>
  <c r="N110"/>
  <c r="O109"/>
  <c r="N109"/>
  <c r="M111"/>
  <c r="M110"/>
  <c r="M109"/>
  <c r="E370" i="4"/>
  <c r="D370"/>
  <c r="C370"/>
  <c r="E369"/>
  <c r="D369"/>
  <c r="C369"/>
  <c r="B370"/>
  <c r="B369"/>
  <c r="K369"/>
  <c r="L369"/>
  <c r="O35" i="2"/>
  <c r="N35"/>
  <c r="K35"/>
  <c r="O34"/>
  <c r="N34"/>
  <c r="O33"/>
  <c r="K33"/>
  <c r="E687" i="5"/>
  <c r="D687"/>
  <c r="C687"/>
  <c r="B687"/>
  <c r="D686"/>
  <c r="C686"/>
  <c r="B686"/>
  <c r="E686"/>
  <c r="L368" i="4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685" i="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O29" i="2"/>
  <c r="N29"/>
  <c r="M29"/>
  <c r="L29"/>
  <c r="K29"/>
  <c r="O4"/>
  <c r="K685" i="5"/>
  <c r="J685"/>
  <c r="I685"/>
  <c r="H685"/>
  <c r="G685"/>
  <c r="K684"/>
  <c r="J684"/>
  <c r="I684"/>
  <c r="H684"/>
  <c r="G684"/>
  <c r="K683"/>
  <c r="J683"/>
  <c r="I683"/>
  <c r="H683"/>
  <c r="G683"/>
  <c r="K682"/>
  <c r="J682"/>
  <c r="I682"/>
  <c r="H682"/>
  <c r="G682"/>
  <c r="K681"/>
  <c r="J681"/>
  <c r="I681"/>
  <c r="H681"/>
  <c r="G681"/>
  <c r="K680"/>
  <c r="J680"/>
  <c r="I680"/>
  <c r="H680"/>
  <c r="G680"/>
  <c r="K679"/>
  <c r="J679"/>
  <c r="I679"/>
  <c r="H679"/>
  <c r="G679"/>
  <c r="K678"/>
  <c r="J678"/>
  <c r="I678"/>
  <c r="H678"/>
  <c r="G678"/>
  <c r="K677"/>
  <c r="J677"/>
  <c r="I677"/>
  <c r="H677"/>
  <c r="G677"/>
  <c r="K676"/>
  <c r="J676"/>
  <c r="I676"/>
  <c r="H676"/>
  <c r="G676"/>
  <c r="K675"/>
  <c r="J675"/>
  <c r="I675"/>
  <c r="H675"/>
  <c r="G675"/>
  <c r="K674"/>
  <c r="J674"/>
  <c r="I674"/>
  <c r="H674"/>
  <c r="G674"/>
  <c r="K673"/>
  <c r="J673"/>
  <c r="I673"/>
  <c r="H673"/>
  <c r="G673"/>
  <c r="K672"/>
  <c r="J672"/>
  <c r="I672"/>
  <c r="H672"/>
  <c r="G672"/>
  <c r="K671"/>
  <c r="J671"/>
  <c r="I671"/>
  <c r="H671"/>
  <c r="G671"/>
  <c r="K670"/>
  <c r="J670"/>
  <c r="I670"/>
  <c r="H670"/>
  <c r="G670"/>
  <c r="K669"/>
  <c r="J669"/>
  <c r="I669"/>
  <c r="H669"/>
  <c r="G669"/>
  <c r="K668"/>
  <c r="J668"/>
  <c r="I668"/>
  <c r="H668"/>
  <c r="G668"/>
  <c r="K667"/>
  <c r="J667"/>
  <c r="I667"/>
  <c r="H667"/>
  <c r="G667"/>
  <c r="K666"/>
  <c r="J666"/>
  <c r="I666"/>
  <c r="H666"/>
  <c r="G666"/>
  <c r="K665"/>
  <c r="J665"/>
  <c r="I665"/>
  <c r="H665"/>
  <c r="G665"/>
  <c r="K664"/>
  <c r="J664"/>
  <c r="I664"/>
  <c r="H664"/>
  <c r="G664"/>
  <c r="K663"/>
  <c r="J663"/>
  <c r="I663"/>
  <c r="H663"/>
  <c r="G663"/>
  <c r="K662"/>
  <c r="J662"/>
  <c r="I662"/>
  <c r="H662"/>
  <c r="G662"/>
  <c r="K661"/>
  <c r="J661"/>
  <c r="I661"/>
  <c r="H661"/>
  <c r="G661"/>
  <c r="K660"/>
  <c r="J660"/>
  <c r="I660"/>
  <c r="H660"/>
  <c r="G660"/>
  <c r="K659"/>
  <c r="J659"/>
  <c r="I659"/>
  <c r="H659"/>
  <c r="G659"/>
  <c r="K658"/>
  <c r="J658"/>
  <c r="I658"/>
  <c r="H658"/>
  <c r="G658"/>
  <c r="K657"/>
  <c r="J657"/>
  <c r="I657"/>
  <c r="H657"/>
  <c r="G657"/>
  <c r="K656"/>
  <c r="J656"/>
  <c r="I656"/>
  <c r="H656"/>
  <c r="G656"/>
  <c r="K655"/>
  <c r="J655"/>
  <c r="I655"/>
  <c r="H655"/>
  <c r="G655"/>
  <c r="K654"/>
  <c r="J654"/>
  <c r="I654"/>
  <c r="H654"/>
  <c r="G654"/>
  <c r="K653"/>
  <c r="J653"/>
  <c r="I653"/>
  <c r="H653"/>
  <c r="G653"/>
  <c r="K652"/>
  <c r="J652"/>
  <c r="I652"/>
  <c r="H652"/>
  <c r="G652"/>
  <c r="K651"/>
  <c r="J651"/>
  <c r="I651"/>
  <c r="H651"/>
  <c r="G651"/>
  <c r="K650"/>
  <c r="J650"/>
  <c r="I650"/>
  <c r="H650"/>
  <c r="G650"/>
  <c r="K649"/>
  <c r="J649"/>
  <c r="I649"/>
  <c r="H649"/>
  <c r="G649"/>
  <c r="K648"/>
  <c r="J648"/>
  <c r="I648"/>
  <c r="H648"/>
  <c r="G648"/>
  <c r="K647"/>
  <c r="J647"/>
  <c r="I647"/>
  <c r="H647"/>
  <c r="G647"/>
  <c r="K646"/>
  <c r="J646"/>
  <c r="I646"/>
  <c r="H646"/>
  <c r="G646"/>
  <c r="K645"/>
  <c r="J645"/>
  <c r="I645"/>
  <c r="H645"/>
  <c r="G645"/>
  <c r="K644"/>
  <c r="J644"/>
  <c r="I644"/>
  <c r="H644"/>
  <c r="G644"/>
  <c r="K643"/>
  <c r="J643"/>
  <c r="I643"/>
  <c r="H643"/>
  <c r="G643"/>
  <c r="K642"/>
  <c r="J642"/>
  <c r="I642"/>
  <c r="H642"/>
  <c r="G642"/>
  <c r="K641"/>
  <c r="J641"/>
  <c r="I641"/>
  <c r="H641"/>
  <c r="G641"/>
  <c r="K640"/>
  <c r="J640"/>
  <c r="I640"/>
  <c r="H640"/>
  <c r="G640"/>
  <c r="K639"/>
  <c r="J639"/>
  <c r="I639"/>
  <c r="H639"/>
  <c r="G639"/>
  <c r="K638"/>
  <c r="J638"/>
  <c r="I638"/>
  <c r="H638"/>
  <c r="G638"/>
  <c r="K637"/>
  <c r="J637"/>
  <c r="I637"/>
  <c r="H637"/>
  <c r="G637"/>
  <c r="K636"/>
  <c r="J636"/>
  <c r="I636"/>
  <c r="H636"/>
  <c r="G636"/>
  <c r="K635"/>
  <c r="J635"/>
  <c r="I635"/>
  <c r="H635"/>
  <c r="G635"/>
  <c r="K634"/>
  <c r="J634"/>
  <c r="I634"/>
  <c r="H634"/>
  <c r="G634"/>
  <c r="K633"/>
  <c r="J633"/>
  <c r="I633"/>
  <c r="H633"/>
  <c r="G633"/>
  <c r="K632"/>
  <c r="J632"/>
  <c r="I632"/>
  <c r="H632"/>
  <c r="G632"/>
  <c r="K631"/>
  <c r="J631"/>
  <c r="I631"/>
  <c r="H631"/>
  <c r="G631"/>
  <c r="K630"/>
  <c r="J630"/>
  <c r="I630"/>
  <c r="H630"/>
  <c r="G630"/>
  <c r="K629"/>
  <c r="J629"/>
  <c r="I629"/>
  <c r="H629"/>
  <c r="G629"/>
  <c r="K628"/>
  <c r="J628"/>
  <c r="I628"/>
  <c r="H628"/>
  <c r="G628"/>
  <c r="K627"/>
  <c r="J627"/>
  <c r="I627"/>
  <c r="H627"/>
  <c r="G627"/>
  <c r="K626"/>
  <c r="J626"/>
  <c r="I626"/>
  <c r="H626"/>
  <c r="G626"/>
  <c r="K625"/>
  <c r="J625"/>
  <c r="I625"/>
  <c r="H625"/>
  <c r="G625"/>
  <c r="K624"/>
  <c r="J624"/>
  <c r="I624"/>
  <c r="H624"/>
  <c r="G624"/>
  <c r="K623"/>
  <c r="J623"/>
  <c r="I623"/>
  <c r="H623"/>
  <c r="G623"/>
  <c r="K622"/>
  <c r="J622"/>
  <c r="I622"/>
  <c r="H622"/>
  <c r="G622"/>
  <c r="K621"/>
  <c r="J621"/>
  <c r="I621"/>
  <c r="H621"/>
  <c r="G621"/>
  <c r="K620"/>
  <c r="J620"/>
  <c r="I620"/>
  <c r="H620"/>
  <c r="G620"/>
  <c r="K619"/>
  <c r="J619"/>
  <c r="I619"/>
  <c r="H619"/>
  <c r="G619"/>
  <c r="K618"/>
  <c r="J618"/>
  <c r="I618"/>
  <c r="H618"/>
  <c r="G618"/>
  <c r="K617"/>
  <c r="J617"/>
  <c r="I617"/>
  <c r="H617"/>
  <c r="G617"/>
  <c r="K616"/>
  <c r="J616"/>
  <c r="I616"/>
  <c r="H616"/>
  <c r="G616"/>
  <c r="K615"/>
  <c r="J615"/>
  <c r="I615"/>
  <c r="H615"/>
  <c r="G615"/>
  <c r="K614"/>
  <c r="J614"/>
  <c r="I614"/>
  <c r="H614"/>
  <c r="G614"/>
  <c r="K613"/>
  <c r="J613"/>
  <c r="I613"/>
  <c r="H613"/>
  <c r="G613"/>
  <c r="K612"/>
  <c r="J612"/>
  <c r="I612"/>
  <c r="H612"/>
  <c r="G612"/>
  <c r="K611"/>
  <c r="J611"/>
  <c r="I611"/>
  <c r="H611"/>
  <c r="G611"/>
  <c r="K610"/>
  <c r="J610"/>
  <c r="I610"/>
  <c r="H610"/>
  <c r="G610"/>
  <c r="K609"/>
  <c r="J609"/>
  <c r="I609"/>
  <c r="H609"/>
  <c r="G609"/>
  <c r="K608"/>
  <c r="J608"/>
  <c r="I608"/>
  <c r="H608"/>
  <c r="G608"/>
  <c r="K607"/>
  <c r="J607"/>
  <c r="I607"/>
  <c r="H607"/>
  <c r="G607"/>
  <c r="K606"/>
  <c r="J606"/>
  <c r="I606"/>
  <c r="H606"/>
  <c r="G606"/>
  <c r="K605"/>
  <c r="J605"/>
  <c r="I605"/>
  <c r="H605"/>
  <c r="G605"/>
  <c r="K604"/>
  <c r="J604"/>
  <c r="I604"/>
  <c r="H604"/>
  <c r="G604"/>
  <c r="K603"/>
  <c r="J603"/>
  <c r="I603"/>
  <c r="H603"/>
  <c r="G603"/>
  <c r="K602"/>
  <c r="J602"/>
  <c r="I602"/>
  <c r="H602"/>
  <c r="G602"/>
  <c r="K601"/>
  <c r="J601"/>
  <c r="I601"/>
  <c r="H601"/>
  <c r="G601"/>
  <c r="K600"/>
  <c r="J600"/>
  <c r="I600"/>
  <c r="H600"/>
  <c r="G600"/>
  <c r="K599"/>
  <c r="J599"/>
  <c r="I599"/>
  <c r="H599"/>
  <c r="G599"/>
  <c r="K598"/>
  <c r="J598"/>
  <c r="I598"/>
  <c r="H598"/>
  <c r="G598"/>
  <c r="K597"/>
  <c r="J597"/>
  <c r="I597"/>
  <c r="H597"/>
  <c r="G597"/>
  <c r="K596"/>
  <c r="J596"/>
  <c r="I596"/>
  <c r="H596"/>
  <c r="G596"/>
  <c r="K595"/>
  <c r="J595"/>
  <c r="I595"/>
  <c r="H595"/>
  <c r="G595"/>
  <c r="K594"/>
  <c r="J594"/>
  <c r="I594"/>
  <c r="H594"/>
  <c r="G594"/>
  <c r="K593"/>
  <c r="J593"/>
  <c r="I593"/>
  <c r="H593"/>
  <c r="G593"/>
  <c r="K592"/>
  <c r="J592"/>
  <c r="I592"/>
  <c r="H592"/>
  <c r="G592"/>
  <c r="K591"/>
  <c r="J591"/>
  <c r="I591"/>
  <c r="H591"/>
  <c r="G591"/>
  <c r="K590"/>
  <c r="J590"/>
  <c r="I590"/>
  <c r="H590"/>
  <c r="G590"/>
  <c r="K589"/>
  <c r="J589"/>
  <c r="I589"/>
  <c r="H589"/>
  <c r="G589"/>
  <c r="K588"/>
  <c r="J588"/>
  <c r="I588"/>
  <c r="H588"/>
  <c r="G588"/>
  <c r="K587"/>
  <c r="J587"/>
  <c r="I587"/>
  <c r="H587"/>
  <c r="G587"/>
  <c r="K586"/>
  <c r="J586"/>
  <c r="I586"/>
  <c r="H586"/>
  <c r="G586"/>
  <c r="K585"/>
  <c r="J585"/>
  <c r="I585"/>
  <c r="H585"/>
  <c r="G585"/>
  <c r="K584"/>
  <c r="J584"/>
  <c r="I584"/>
  <c r="H584"/>
  <c r="G584"/>
  <c r="K583"/>
  <c r="J583"/>
  <c r="I583"/>
  <c r="H583"/>
  <c r="G583"/>
  <c r="K582"/>
  <c r="J582"/>
  <c r="I582"/>
  <c r="H582"/>
  <c r="G582"/>
  <c r="K581"/>
  <c r="J581"/>
  <c r="I581"/>
  <c r="H581"/>
  <c r="G581"/>
  <c r="K580"/>
  <c r="J580"/>
  <c r="I580"/>
  <c r="H580"/>
  <c r="G580"/>
  <c r="K579"/>
  <c r="J579"/>
  <c r="I579"/>
  <c r="H579"/>
  <c r="G579"/>
  <c r="K578"/>
  <c r="J578"/>
  <c r="I578"/>
  <c r="H578"/>
  <c r="G578"/>
  <c r="K577"/>
  <c r="J577"/>
  <c r="I577"/>
  <c r="H577"/>
  <c r="G577"/>
  <c r="K576"/>
  <c r="J576"/>
  <c r="I576"/>
  <c r="H576"/>
  <c r="G576"/>
  <c r="K575"/>
  <c r="J575"/>
  <c r="I575"/>
  <c r="H575"/>
  <c r="G575"/>
  <c r="K574"/>
  <c r="J574"/>
  <c r="I574"/>
  <c r="H574"/>
  <c r="G574"/>
  <c r="K573"/>
  <c r="J573"/>
  <c r="I573"/>
  <c r="H573"/>
  <c r="G573"/>
  <c r="K572"/>
  <c r="J572"/>
  <c r="I572"/>
  <c r="H572"/>
  <c r="G572"/>
  <c r="K571"/>
  <c r="J571"/>
  <c r="I571"/>
  <c r="H571"/>
  <c r="G571"/>
  <c r="K570"/>
  <c r="J570"/>
  <c r="I570"/>
  <c r="H570"/>
  <c r="G570"/>
  <c r="K569"/>
  <c r="J569"/>
  <c r="I569"/>
  <c r="H569"/>
  <c r="G569"/>
  <c r="K568"/>
  <c r="J568"/>
  <c r="I568"/>
  <c r="H568"/>
  <c r="G568"/>
  <c r="K567"/>
  <c r="J567"/>
  <c r="I567"/>
  <c r="H567"/>
  <c r="G567"/>
  <c r="K566"/>
  <c r="J566"/>
  <c r="I566"/>
  <c r="H566"/>
  <c r="G566"/>
  <c r="K565"/>
  <c r="J565"/>
  <c r="I565"/>
  <c r="H565"/>
  <c r="G565"/>
  <c r="K564"/>
  <c r="J564"/>
  <c r="I564"/>
  <c r="H564"/>
  <c r="G564"/>
  <c r="K563"/>
  <c r="J563"/>
  <c r="I563"/>
  <c r="H563"/>
  <c r="G563"/>
  <c r="K562"/>
  <c r="J562"/>
  <c r="I562"/>
  <c r="H562"/>
  <c r="G562"/>
  <c r="K561"/>
  <c r="J561"/>
  <c r="I561"/>
  <c r="H561"/>
  <c r="G561"/>
  <c r="K560"/>
  <c r="J560"/>
  <c r="I560"/>
  <c r="H560"/>
  <c r="G560"/>
  <c r="K559"/>
  <c r="J559"/>
  <c r="I559"/>
  <c r="H559"/>
  <c r="G559"/>
  <c r="K558"/>
  <c r="J558"/>
  <c r="I558"/>
  <c r="H558"/>
  <c r="G558"/>
  <c r="K557"/>
  <c r="J557"/>
  <c r="I557"/>
  <c r="H557"/>
  <c r="G557"/>
  <c r="K556"/>
  <c r="J556"/>
  <c r="I556"/>
  <c r="H556"/>
  <c r="G556"/>
  <c r="K555"/>
  <c r="J555"/>
  <c r="I555"/>
  <c r="H555"/>
  <c r="G555"/>
  <c r="K554"/>
  <c r="J554"/>
  <c r="I554"/>
  <c r="H554"/>
  <c r="G554"/>
  <c r="K553"/>
  <c r="J553"/>
  <c r="I553"/>
  <c r="H553"/>
  <c r="G553"/>
  <c r="K552"/>
  <c r="J552"/>
  <c r="I552"/>
  <c r="H552"/>
  <c r="G552"/>
  <c r="K551"/>
  <c r="J551"/>
  <c r="I551"/>
  <c r="H551"/>
  <c r="G551"/>
  <c r="K550"/>
  <c r="J550"/>
  <c r="I550"/>
  <c r="H550"/>
  <c r="G550"/>
  <c r="K549"/>
  <c r="J549"/>
  <c r="I549"/>
  <c r="H549"/>
  <c r="G549"/>
  <c r="K548"/>
  <c r="J548"/>
  <c r="I548"/>
  <c r="H548"/>
  <c r="G548"/>
  <c r="K547"/>
  <c r="J547"/>
  <c r="I547"/>
  <c r="H547"/>
  <c r="G547"/>
  <c r="K546"/>
  <c r="J546"/>
  <c r="I546"/>
  <c r="H546"/>
  <c r="G546"/>
  <c r="K545"/>
  <c r="J545"/>
  <c r="I545"/>
  <c r="H545"/>
  <c r="G545"/>
  <c r="K544"/>
  <c r="J544"/>
  <c r="I544"/>
  <c r="H544"/>
  <c r="G544"/>
  <c r="K543"/>
  <c r="J543"/>
  <c r="I543"/>
  <c r="H543"/>
  <c r="G543"/>
  <c r="K542"/>
  <c r="J542"/>
  <c r="I542"/>
  <c r="H542"/>
  <c r="G542"/>
  <c r="K541"/>
  <c r="J541"/>
  <c r="I541"/>
  <c r="H541"/>
  <c r="G541"/>
  <c r="K540"/>
  <c r="J540"/>
  <c r="I540"/>
  <c r="H540"/>
  <c r="G540"/>
  <c r="K539"/>
  <c r="J539"/>
  <c r="I539"/>
  <c r="H539"/>
  <c r="G539"/>
  <c r="K538"/>
  <c r="J538"/>
  <c r="I538"/>
  <c r="H538"/>
  <c r="G538"/>
  <c r="K537"/>
  <c r="J537"/>
  <c r="I537"/>
  <c r="H537"/>
  <c r="G537"/>
  <c r="K536"/>
  <c r="J536"/>
  <c r="I536"/>
  <c r="H536"/>
  <c r="G536"/>
  <c r="K535"/>
  <c r="J535"/>
  <c r="I535"/>
  <c r="H535"/>
  <c r="G535"/>
  <c r="K534"/>
  <c r="J534"/>
  <c r="I534"/>
  <c r="H534"/>
  <c r="G534"/>
  <c r="K533"/>
  <c r="J533"/>
  <c r="I533"/>
  <c r="H533"/>
  <c r="G533"/>
  <c r="K532"/>
  <c r="J532"/>
  <c r="I532"/>
  <c r="H532"/>
  <c r="G532"/>
  <c r="K531"/>
  <c r="J531"/>
  <c r="I531"/>
  <c r="H531"/>
  <c r="G531"/>
  <c r="K530"/>
  <c r="J530"/>
  <c r="I530"/>
  <c r="H530"/>
  <c r="G530"/>
  <c r="K529"/>
  <c r="J529"/>
  <c r="I529"/>
  <c r="H529"/>
  <c r="G529"/>
  <c r="K528"/>
  <c r="J528"/>
  <c r="I528"/>
  <c r="H528"/>
  <c r="G528"/>
  <c r="K527"/>
  <c r="J527"/>
  <c r="I527"/>
  <c r="H527"/>
  <c r="G527"/>
  <c r="K526"/>
  <c r="J526"/>
  <c r="I526"/>
  <c r="H526"/>
  <c r="G526"/>
  <c r="K525"/>
  <c r="J525"/>
  <c r="I525"/>
  <c r="H525"/>
  <c r="G525"/>
  <c r="K524"/>
  <c r="J524"/>
  <c r="I524"/>
  <c r="H524"/>
  <c r="G524"/>
  <c r="K523"/>
  <c r="J523"/>
  <c r="I523"/>
  <c r="H523"/>
  <c r="G523"/>
  <c r="K522"/>
  <c r="J522"/>
  <c r="I522"/>
  <c r="H522"/>
  <c r="G522"/>
  <c r="K521"/>
  <c r="J521"/>
  <c r="I521"/>
  <c r="H521"/>
  <c r="G521"/>
  <c r="K520"/>
  <c r="J520"/>
  <c r="I520"/>
  <c r="H520"/>
  <c r="G520"/>
  <c r="K519"/>
  <c r="J519"/>
  <c r="I519"/>
  <c r="H519"/>
  <c r="G519"/>
  <c r="K518"/>
  <c r="J518"/>
  <c r="I518"/>
  <c r="H518"/>
  <c r="G518"/>
  <c r="K517"/>
  <c r="J517"/>
  <c r="I517"/>
  <c r="H517"/>
  <c r="G517"/>
  <c r="K516"/>
  <c r="J516"/>
  <c r="I516"/>
  <c r="H516"/>
  <c r="G516"/>
  <c r="K515"/>
  <c r="J515"/>
  <c r="I515"/>
  <c r="H515"/>
  <c r="G515"/>
  <c r="K514"/>
  <c r="J514"/>
  <c r="I514"/>
  <c r="H514"/>
  <c r="G514"/>
  <c r="K513"/>
  <c r="J513"/>
  <c r="I513"/>
  <c r="H513"/>
  <c r="G513"/>
  <c r="K512"/>
  <c r="J512"/>
  <c r="I512"/>
  <c r="H512"/>
  <c r="G512"/>
  <c r="K511"/>
  <c r="J511"/>
  <c r="I511"/>
  <c r="H511"/>
  <c r="G511"/>
  <c r="K510"/>
  <c r="J510"/>
  <c r="I510"/>
  <c r="H510"/>
  <c r="G510"/>
  <c r="K509"/>
  <c r="J509"/>
  <c r="I509"/>
  <c r="H509"/>
  <c r="G509"/>
  <c r="K508"/>
  <c r="J508"/>
  <c r="I508"/>
  <c r="H508"/>
  <c r="G508"/>
  <c r="K507"/>
  <c r="J507"/>
  <c r="I507"/>
  <c r="H507"/>
  <c r="G507"/>
  <c r="K506"/>
  <c r="J506"/>
  <c r="I506"/>
  <c r="H506"/>
  <c r="G506"/>
  <c r="K505"/>
  <c r="J505"/>
  <c r="I505"/>
  <c r="H505"/>
  <c r="G505"/>
  <c r="K504"/>
  <c r="J504"/>
  <c r="I504"/>
  <c r="H504"/>
  <c r="G504"/>
  <c r="K503"/>
  <c r="J503"/>
  <c r="I503"/>
  <c r="H503"/>
  <c r="G503"/>
  <c r="K502"/>
  <c r="J502"/>
  <c r="I502"/>
  <c r="H502"/>
  <c r="G502"/>
  <c r="K501"/>
  <c r="J501"/>
  <c r="I501"/>
  <c r="H501"/>
  <c r="G501"/>
  <c r="K500"/>
  <c r="J500"/>
  <c r="I500"/>
  <c r="H500"/>
  <c r="G500"/>
  <c r="K499"/>
  <c r="J499"/>
  <c r="I499"/>
  <c r="H499"/>
  <c r="G499"/>
  <c r="K498"/>
  <c r="J498"/>
  <c r="I498"/>
  <c r="H498"/>
  <c r="G498"/>
  <c r="K497"/>
  <c r="J497"/>
  <c r="I497"/>
  <c r="H497"/>
  <c r="G497"/>
  <c r="K496"/>
  <c r="J496"/>
  <c r="I496"/>
  <c r="H496"/>
  <c r="G496"/>
  <c r="K495"/>
  <c r="J495"/>
  <c r="I495"/>
  <c r="H495"/>
  <c r="G495"/>
  <c r="K494"/>
  <c r="J494"/>
  <c r="I494"/>
  <c r="H494"/>
  <c r="G494"/>
  <c r="K493"/>
  <c r="J493"/>
  <c r="I493"/>
  <c r="H493"/>
  <c r="G493"/>
  <c r="K492"/>
  <c r="J492"/>
  <c r="I492"/>
  <c r="H492"/>
  <c r="G492"/>
  <c r="K491"/>
  <c r="J491"/>
  <c r="I491"/>
  <c r="H491"/>
  <c r="G491"/>
  <c r="K490"/>
  <c r="J490"/>
  <c r="I490"/>
  <c r="H490"/>
  <c r="G490"/>
  <c r="K489"/>
  <c r="J489"/>
  <c r="I489"/>
  <c r="H489"/>
  <c r="G489"/>
  <c r="K488"/>
  <c r="J488"/>
  <c r="I488"/>
  <c r="H488"/>
  <c r="G488"/>
  <c r="K487"/>
  <c r="J487"/>
  <c r="I487"/>
  <c r="H487"/>
  <c r="G487"/>
  <c r="K486"/>
  <c r="J486"/>
  <c r="I486"/>
  <c r="H486"/>
  <c r="G486"/>
  <c r="K485"/>
  <c r="J485"/>
  <c r="I485"/>
  <c r="H485"/>
  <c r="G485"/>
  <c r="K484"/>
  <c r="J484"/>
  <c r="I484"/>
  <c r="H484"/>
  <c r="G484"/>
  <c r="K483"/>
  <c r="J483"/>
  <c r="I483"/>
  <c r="H483"/>
  <c r="G483"/>
  <c r="K482"/>
  <c r="J482"/>
  <c r="I482"/>
  <c r="H482"/>
  <c r="G482"/>
  <c r="K481"/>
  <c r="J481"/>
  <c r="I481"/>
  <c r="H481"/>
  <c r="G481"/>
  <c r="K480"/>
  <c r="J480"/>
  <c r="I480"/>
  <c r="H480"/>
  <c r="G480"/>
  <c r="K479"/>
  <c r="J479"/>
  <c r="I479"/>
  <c r="H479"/>
  <c r="G479"/>
  <c r="K478"/>
  <c r="J478"/>
  <c r="I478"/>
  <c r="H478"/>
  <c r="G478"/>
  <c r="K477"/>
  <c r="J477"/>
  <c r="I477"/>
  <c r="H477"/>
  <c r="G477"/>
  <c r="K476"/>
  <c r="J476"/>
  <c r="I476"/>
  <c r="H476"/>
  <c r="G476"/>
  <c r="K475"/>
  <c r="J475"/>
  <c r="I475"/>
  <c r="H475"/>
  <c r="G475"/>
  <c r="K474"/>
  <c r="J474"/>
  <c r="I474"/>
  <c r="H474"/>
  <c r="G474"/>
  <c r="K473"/>
  <c r="J473"/>
  <c r="I473"/>
  <c r="H473"/>
  <c r="G473"/>
  <c r="K472"/>
  <c r="J472"/>
  <c r="I472"/>
  <c r="H472"/>
  <c r="G472"/>
  <c r="K471"/>
  <c r="J471"/>
  <c r="I471"/>
  <c r="H471"/>
  <c r="G471"/>
  <c r="K470"/>
  <c r="J470"/>
  <c r="I470"/>
  <c r="H470"/>
  <c r="G470"/>
  <c r="K469"/>
  <c r="J469"/>
  <c r="I469"/>
  <c r="H469"/>
  <c r="G469"/>
  <c r="K468"/>
  <c r="J468"/>
  <c r="I468"/>
  <c r="H468"/>
  <c r="G468"/>
  <c r="K467"/>
  <c r="J467"/>
  <c r="I467"/>
  <c r="H467"/>
  <c r="G467"/>
  <c r="K466"/>
  <c r="J466"/>
  <c r="I466"/>
  <c r="H466"/>
  <c r="G466"/>
  <c r="K465"/>
  <c r="J465"/>
  <c r="I465"/>
  <c r="H465"/>
  <c r="G465"/>
  <c r="K464"/>
  <c r="J464"/>
  <c r="I464"/>
  <c r="H464"/>
  <c r="G464"/>
  <c r="K463"/>
  <c r="J463"/>
  <c r="I463"/>
  <c r="H463"/>
  <c r="G463"/>
  <c r="K462"/>
  <c r="J462"/>
  <c r="I462"/>
  <c r="H462"/>
  <c r="G462"/>
  <c r="K461"/>
  <c r="J461"/>
  <c r="I461"/>
  <c r="H461"/>
  <c r="G461"/>
  <c r="K460"/>
  <c r="J460"/>
  <c r="I460"/>
  <c r="H460"/>
  <c r="G460"/>
  <c r="K459"/>
  <c r="J459"/>
  <c r="I459"/>
  <c r="H459"/>
  <c r="G459"/>
  <c r="K458"/>
  <c r="J458"/>
  <c r="I458"/>
  <c r="H458"/>
  <c r="G458"/>
  <c r="K457"/>
  <c r="J457"/>
  <c r="I457"/>
  <c r="H457"/>
  <c r="G457"/>
  <c r="K456"/>
  <c r="J456"/>
  <c r="I456"/>
  <c r="H456"/>
  <c r="G456"/>
  <c r="K455"/>
  <c r="J455"/>
  <c r="I455"/>
  <c r="H455"/>
  <c r="G455"/>
  <c r="K454"/>
  <c r="J454"/>
  <c r="I454"/>
  <c r="H454"/>
  <c r="G454"/>
  <c r="K453"/>
  <c r="J453"/>
  <c r="I453"/>
  <c r="H453"/>
  <c r="G453"/>
  <c r="K452"/>
  <c r="J452"/>
  <c r="I452"/>
  <c r="H452"/>
  <c r="G452"/>
  <c r="K451"/>
  <c r="J451"/>
  <c r="I451"/>
  <c r="H451"/>
  <c r="G451"/>
  <c r="K450"/>
  <c r="J450"/>
  <c r="I450"/>
  <c r="H450"/>
  <c r="G450"/>
  <c r="K449"/>
  <c r="J449"/>
  <c r="I449"/>
  <c r="H449"/>
  <c r="G449"/>
  <c r="K448"/>
  <c r="J448"/>
  <c r="I448"/>
  <c r="H448"/>
  <c r="G448"/>
  <c r="K447"/>
  <c r="J447"/>
  <c r="I447"/>
  <c r="H447"/>
  <c r="G447"/>
  <c r="K446"/>
  <c r="J446"/>
  <c r="I446"/>
  <c r="H446"/>
  <c r="G446"/>
  <c r="K445"/>
  <c r="J445"/>
  <c r="I445"/>
  <c r="H445"/>
  <c r="G445"/>
  <c r="K444"/>
  <c r="J444"/>
  <c r="I444"/>
  <c r="H444"/>
  <c r="G444"/>
  <c r="K443"/>
  <c r="J443"/>
  <c r="I443"/>
  <c r="H443"/>
  <c r="G443"/>
  <c r="K442"/>
  <c r="J442"/>
  <c r="I442"/>
  <c r="H442"/>
  <c r="G442"/>
  <c r="K441"/>
  <c r="J441"/>
  <c r="I441"/>
  <c r="H441"/>
  <c r="G441"/>
  <c r="K440"/>
  <c r="J440"/>
  <c r="I440"/>
  <c r="H440"/>
  <c r="G440"/>
  <c r="K439"/>
  <c r="J439"/>
  <c r="I439"/>
  <c r="H439"/>
  <c r="G439"/>
  <c r="K438"/>
  <c r="J438"/>
  <c r="I438"/>
  <c r="H438"/>
  <c r="G438"/>
  <c r="K437"/>
  <c r="J437"/>
  <c r="I437"/>
  <c r="H437"/>
  <c r="G437"/>
  <c r="K436"/>
  <c r="J436"/>
  <c r="I436"/>
  <c r="H436"/>
  <c r="G436"/>
  <c r="K435"/>
  <c r="J435"/>
  <c r="I435"/>
  <c r="H435"/>
  <c r="G435"/>
  <c r="K434"/>
  <c r="J434"/>
  <c r="I434"/>
  <c r="H434"/>
  <c r="G434"/>
  <c r="K433"/>
  <c r="J433"/>
  <c r="I433"/>
  <c r="H433"/>
  <c r="G433"/>
  <c r="K432"/>
  <c r="J432"/>
  <c r="I432"/>
  <c r="H432"/>
  <c r="G432"/>
  <c r="K431"/>
  <c r="J431"/>
  <c r="I431"/>
  <c r="H431"/>
  <c r="G431"/>
  <c r="K430"/>
  <c r="J430"/>
  <c r="I430"/>
  <c r="H430"/>
  <c r="G430"/>
  <c r="K429"/>
  <c r="J429"/>
  <c r="I429"/>
  <c r="H429"/>
  <c r="G429"/>
  <c r="K428"/>
  <c r="J428"/>
  <c r="I428"/>
  <c r="H428"/>
  <c r="G428"/>
  <c r="K427"/>
  <c r="J427"/>
  <c r="I427"/>
  <c r="H427"/>
  <c r="G427"/>
  <c r="K426"/>
  <c r="J426"/>
  <c r="I426"/>
  <c r="H426"/>
  <c r="G426"/>
  <c r="K425"/>
  <c r="J425"/>
  <c r="I425"/>
  <c r="H425"/>
  <c r="G425"/>
  <c r="K424"/>
  <c r="J424"/>
  <c r="I424"/>
  <c r="H424"/>
  <c r="G424"/>
  <c r="K423"/>
  <c r="J423"/>
  <c r="I423"/>
  <c r="H423"/>
  <c r="G423"/>
  <c r="K422"/>
  <c r="J422"/>
  <c r="I422"/>
  <c r="H422"/>
  <c r="G422"/>
  <c r="K421"/>
  <c r="J421"/>
  <c r="I421"/>
  <c r="H421"/>
  <c r="G421"/>
  <c r="K420"/>
  <c r="J420"/>
  <c r="I420"/>
  <c r="H420"/>
  <c r="G420"/>
  <c r="K419"/>
  <c r="J419"/>
  <c r="I419"/>
  <c r="H419"/>
  <c r="G419"/>
  <c r="K418"/>
  <c r="J418"/>
  <c r="I418"/>
  <c r="H418"/>
  <c r="G418"/>
  <c r="K417"/>
  <c r="J417"/>
  <c r="I417"/>
  <c r="H417"/>
  <c r="G417"/>
  <c r="K416"/>
  <c r="J416"/>
  <c r="I416"/>
  <c r="H416"/>
  <c r="G416"/>
  <c r="K415"/>
  <c r="J415"/>
  <c r="I415"/>
  <c r="H415"/>
  <c r="G415"/>
  <c r="K414"/>
  <c r="J414"/>
  <c r="I414"/>
  <c r="H414"/>
  <c r="G414"/>
  <c r="K413"/>
  <c r="J413"/>
  <c r="I413"/>
  <c r="H413"/>
  <c r="G413"/>
  <c r="K412"/>
  <c r="J412"/>
  <c r="I412"/>
  <c r="H412"/>
  <c r="G412"/>
  <c r="K411"/>
  <c r="J411"/>
  <c r="I411"/>
  <c r="H411"/>
  <c r="G411"/>
  <c r="K410"/>
  <c r="J410"/>
  <c r="I410"/>
  <c r="H410"/>
  <c r="G410"/>
  <c r="K409"/>
  <c r="J409"/>
  <c r="I409"/>
  <c r="H409"/>
  <c r="G409"/>
  <c r="K408"/>
  <c r="J408"/>
  <c r="I408"/>
  <c r="H408"/>
  <c r="G408"/>
  <c r="K407"/>
  <c r="J407"/>
  <c r="I407"/>
  <c r="H407"/>
  <c r="G407"/>
  <c r="K406"/>
  <c r="J406"/>
  <c r="I406"/>
  <c r="H406"/>
  <c r="G406"/>
  <c r="K405"/>
  <c r="J405"/>
  <c r="I405"/>
  <c r="H405"/>
  <c r="G405"/>
  <c r="K404"/>
  <c r="J404"/>
  <c r="I404"/>
  <c r="H404"/>
  <c r="G404"/>
  <c r="K403"/>
  <c r="J403"/>
  <c r="I403"/>
  <c r="H403"/>
  <c r="G403"/>
  <c r="K402"/>
  <c r="J402"/>
  <c r="I402"/>
  <c r="H402"/>
  <c r="G402"/>
  <c r="K401"/>
  <c r="J401"/>
  <c r="I401"/>
  <c r="H401"/>
  <c r="G401"/>
  <c r="K400"/>
  <c r="J400"/>
  <c r="I400"/>
  <c r="H400"/>
  <c r="G400"/>
  <c r="K399"/>
  <c r="J399"/>
  <c r="I399"/>
  <c r="H399"/>
  <c r="G399"/>
  <c r="K398"/>
  <c r="J398"/>
  <c r="I398"/>
  <c r="H398"/>
  <c r="G398"/>
  <c r="K397"/>
  <c r="J397"/>
  <c r="I397"/>
  <c r="H397"/>
  <c r="G397"/>
  <c r="K396"/>
  <c r="J396"/>
  <c r="I396"/>
  <c r="H396"/>
  <c r="G396"/>
  <c r="K395"/>
  <c r="J395"/>
  <c r="I395"/>
  <c r="H395"/>
  <c r="G395"/>
  <c r="K394"/>
  <c r="J394"/>
  <c r="I394"/>
  <c r="H394"/>
  <c r="G394"/>
  <c r="K393"/>
  <c r="J393"/>
  <c r="I393"/>
  <c r="H393"/>
  <c r="G393"/>
  <c r="K392"/>
  <c r="J392"/>
  <c r="I392"/>
  <c r="H392"/>
  <c r="G392"/>
  <c r="K391"/>
  <c r="J391"/>
  <c r="I391"/>
  <c r="H391"/>
  <c r="G391"/>
  <c r="K390"/>
  <c r="J390"/>
  <c r="I390"/>
  <c r="H390"/>
  <c r="G390"/>
  <c r="K389"/>
  <c r="J389"/>
  <c r="I389"/>
  <c r="H389"/>
  <c r="G389"/>
  <c r="K388"/>
  <c r="J388"/>
  <c r="I388"/>
  <c r="H388"/>
  <c r="G388"/>
  <c r="K387"/>
  <c r="J387"/>
  <c r="I387"/>
  <c r="H387"/>
  <c r="G387"/>
  <c r="K386"/>
  <c r="J386"/>
  <c r="I386"/>
  <c r="H386"/>
  <c r="G386"/>
  <c r="K385"/>
  <c r="J385"/>
  <c r="I385"/>
  <c r="H385"/>
  <c r="G385"/>
  <c r="K384"/>
  <c r="J384"/>
  <c r="I384"/>
  <c r="H384"/>
  <c r="G384"/>
  <c r="K383"/>
  <c r="J383"/>
  <c r="I383"/>
  <c r="H383"/>
  <c r="G383"/>
  <c r="K382"/>
  <c r="J382"/>
  <c r="I382"/>
  <c r="H382"/>
  <c r="G382"/>
  <c r="K381"/>
  <c r="J381"/>
  <c r="I381"/>
  <c r="H381"/>
  <c r="G381"/>
  <c r="K380"/>
  <c r="J380"/>
  <c r="I380"/>
  <c r="H380"/>
  <c r="G380"/>
  <c r="K379"/>
  <c r="J379"/>
  <c r="I379"/>
  <c r="H379"/>
  <c r="G379"/>
  <c r="K378"/>
  <c r="J378"/>
  <c r="I378"/>
  <c r="H378"/>
  <c r="G378"/>
  <c r="K377"/>
  <c r="J377"/>
  <c r="I377"/>
  <c r="H377"/>
  <c r="G377"/>
  <c r="K376"/>
  <c r="J376"/>
  <c r="I376"/>
  <c r="H376"/>
  <c r="G376"/>
  <c r="K375"/>
  <c r="J375"/>
  <c r="I375"/>
  <c r="H375"/>
  <c r="G375"/>
  <c r="K374"/>
  <c r="J374"/>
  <c r="I374"/>
  <c r="H374"/>
  <c r="G374"/>
  <c r="K373"/>
  <c r="J373"/>
  <c r="I373"/>
  <c r="H373"/>
  <c r="G373"/>
  <c r="K372"/>
  <c r="J372"/>
  <c r="I372"/>
  <c r="H372"/>
  <c r="G372"/>
  <c r="K371"/>
  <c r="J371"/>
  <c r="I371"/>
  <c r="H371"/>
  <c r="G371"/>
  <c r="K370"/>
  <c r="J370"/>
  <c r="I370"/>
  <c r="H370"/>
  <c r="G370"/>
  <c r="K369"/>
  <c r="J369"/>
  <c r="I369"/>
  <c r="H369"/>
  <c r="G369"/>
  <c r="K368"/>
  <c r="J368"/>
  <c r="I368"/>
  <c r="H368"/>
  <c r="G368"/>
  <c r="K367"/>
  <c r="J367"/>
  <c r="I367"/>
  <c r="H367"/>
  <c r="G367"/>
  <c r="K366"/>
  <c r="J366"/>
  <c r="I366"/>
  <c r="H366"/>
  <c r="G366"/>
  <c r="K365"/>
  <c r="J365"/>
  <c r="I365"/>
  <c r="H365"/>
  <c r="G365"/>
  <c r="K364"/>
  <c r="J364"/>
  <c r="I364"/>
  <c r="H364"/>
  <c r="G364"/>
  <c r="K363"/>
  <c r="J363"/>
  <c r="I363"/>
  <c r="H363"/>
  <c r="G363"/>
  <c r="K362"/>
  <c r="J362"/>
  <c r="I362"/>
  <c r="H362"/>
  <c r="G362"/>
  <c r="K361"/>
  <c r="J361"/>
  <c r="I361"/>
  <c r="H361"/>
  <c r="G361"/>
  <c r="K360"/>
  <c r="J360"/>
  <c r="I360"/>
  <c r="H360"/>
  <c r="G360"/>
  <c r="K359"/>
  <c r="J359"/>
  <c r="I359"/>
  <c r="H359"/>
  <c r="G359"/>
  <c r="K358"/>
  <c r="J358"/>
  <c r="I358"/>
  <c r="H358"/>
  <c r="G358"/>
  <c r="K357"/>
  <c r="J357"/>
  <c r="I357"/>
  <c r="H357"/>
  <c r="G357"/>
  <c r="K356"/>
  <c r="J356"/>
  <c r="I356"/>
  <c r="H356"/>
  <c r="G356"/>
  <c r="K355"/>
  <c r="J355"/>
  <c r="I355"/>
  <c r="H355"/>
  <c r="G355"/>
  <c r="K354"/>
  <c r="J354"/>
  <c r="I354"/>
  <c r="H354"/>
  <c r="G354"/>
  <c r="K353"/>
  <c r="J353"/>
  <c r="I353"/>
  <c r="H353"/>
  <c r="G353"/>
  <c r="K352"/>
  <c r="J352"/>
  <c r="I352"/>
  <c r="H352"/>
  <c r="G352"/>
  <c r="K351"/>
  <c r="J351"/>
  <c r="I351"/>
  <c r="H351"/>
  <c r="G351"/>
  <c r="K350"/>
  <c r="J350"/>
  <c r="I350"/>
  <c r="H350"/>
  <c r="G350"/>
  <c r="K349"/>
  <c r="J349"/>
  <c r="I349"/>
  <c r="H349"/>
  <c r="G349"/>
  <c r="K348"/>
  <c r="J348"/>
  <c r="I348"/>
  <c r="H348"/>
  <c r="G348"/>
  <c r="K347"/>
  <c r="J347"/>
  <c r="I347"/>
  <c r="H347"/>
  <c r="G347"/>
  <c r="K346"/>
  <c r="J346"/>
  <c r="I346"/>
  <c r="H346"/>
  <c r="G346"/>
  <c r="K345"/>
  <c r="J345"/>
  <c r="I345"/>
  <c r="H345"/>
  <c r="G345"/>
  <c r="K344"/>
  <c r="J344"/>
  <c r="I344"/>
  <c r="H344"/>
  <c r="G344"/>
  <c r="K343"/>
  <c r="J343"/>
  <c r="I343"/>
  <c r="H343"/>
  <c r="G343"/>
  <c r="K342"/>
  <c r="J342"/>
  <c r="I342"/>
  <c r="H342"/>
  <c r="G342"/>
  <c r="K341"/>
  <c r="J341"/>
  <c r="I341"/>
  <c r="H341"/>
  <c r="G341"/>
  <c r="K340"/>
  <c r="J340"/>
  <c r="I340"/>
  <c r="H340"/>
  <c r="G340"/>
  <c r="K339"/>
  <c r="J339"/>
  <c r="I339"/>
  <c r="H339"/>
  <c r="G339"/>
  <c r="K338"/>
  <c r="J338"/>
  <c r="I338"/>
  <c r="H338"/>
  <c r="G338"/>
  <c r="K337"/>
  <c r="J337"/>
  <c r="I337"/>
  <c r="H337"/>
  <c r="G337"/>
  <c r="K336"/>
  <c r="J336"/>
  <c r="I336"/>
  <c r="H336"/>
  <c r="G336"/>
  <c r="K335"/>
  <c r="J335"/>
  <c r="I335"/>
  <c r="H335"/>
  <c r="G335"/>
  <c r="K334"/>
  <c r="J334"/>
  <c r="I334"/>
  <c r="H334"/>
  <c r="G334"/>
  <c r="K333"/>
  <c r="J333"/>
  <c r="I333"/>
  <c r="H333"/>
  <c r="G333"/>
  <c r="K332"/>
  <c r="J332"/>
  <c r="I332"/>
  <c r="H332"/>
  <c r="G332"/>
  <c r="K331"/>
  <c r="J331"/>
  <c r="I331"/>
  <c r="H331"/>
  <c r="G331"/>
  <c r="K330"/>
  <c r="J330"/>
  <c r="I330"/>
  <c r="H330"/>
  <c r="G330"/>
  <c r="K329"/>
  <c r="J329"/>
  <c r="I329"/>
  <c r="H329"/>
  <c r="G329"/>
  <c r="K328"/>
  <c r="J328"/>
  <c r="I328"/>
  <c r="H328"/>
  <c r="G328"/>
  <c r="K327"/>
  <c r="J327"/>
  <c r="I327"/>
  <c r="H327"/>
  <c r="G327"/>
  <c r="K326"/>
  <c r="J326"/>
  <c r="I326"/>
  <c r="H326"/>
  <c r="G326"/>
  <c r="K325"/>
  <c r="J325"/>
  <c r="I325"/>
  <c r="H325"/>
  <c r="G325"/>
  <c r="K324"/>
  <c r="J324"/>
  <c r="I324"/>
  <c r="H324"/>
  <c r="G324"/>
  <c r="K323"/>
  <c r="J323"/>
  <c r="I323"/>
  <c r="H323"/>
  <c r="G323"/>
  <c r="K322"/>
  <c r="J322"/>
  <c r="I322"/>
  <c r="H322"/>
  <c r="G322"/>
  <c r="K321"/>
  <c r="J321"/>
  <c r="I321"/>
  <c r="H321"/>
  <c r="G321"/>
  <c r="K320"/>
  <c r="J320"/>
  <c r="I320"/>
  <c r="H320"/>
  <c r="G320"/>
  <c r="K319"/>
  <c r="J319"/>
  <c r="I319"/>
  <c r="H319"/>
  <c r="G319"/>
  <c r="K318"/>
  <c r="J318"/>
  <c r="I318"/>
  <c r="H318"/>
  <c r="G318"/>
  <c r="K317"/>
  <c r="J317"/>
  <c r="I317"/>
  <c r="H317"/>
  <c r="G317"/>
  <c r="K316"/>
  <c r="J316"/>
  <c r="I316"/>
  <c r="H316"/>
  <c r="G316"/>
  <c r="K315"/>
  <c r="J315"/>
  <c r="I315"/>
  <c r="H315"/>
  <c r="G315"/>
  <c r="K314"/>
  <c r="J314"/>
  <c r="I314"/>
  <c r="H314"/>
  <c r="G314"/>
  <c r="K313"/>
  <c r="J313"/>
  <c r="I313"/>
  <c r="H313"/>
  <c r="G313"/>
  <c r="K312"/>
  <c r="J312"/>
  <c r="I312"/>
  <c r="H312"/>
  <c r="G312"/>
  <c r="K311"/>
  <c r="J311"/>
  <c r="I311"/>
  <c r="H311"/>
  <c r="G311"/>
  <c r="K310"/>
  <c r="J310"/>
  <c r="I310"/>
  <c r="H310"/>
  <c r="G310"/>
  <c r="K309"/>
  <c r="J309"/>
  <c r="I309"/>
  <c r="H309"/>
  <c r="G309"/>
  <c r="K308"/>
  <c r="J308"/>
  <c r="I308"/>
  <c r="H308"/>
  <c r="G308"/>
  <c r="K307"/>
  <c r="J307"/>
  <c r="I307"/>
  <c r="H307"/>
  <c r="G307"/>
  <c r="K306"/>
  <c r="J306"/>
  <c r="I306"/>
  <c r="H306"/>
  <c r="G306"/>
  <c r="K305"/>
  <c r="J305"/>
  <c r="I305"/>
  <c r="H305"/>
  <c r="G305"/>
  <c r="K304"/>
  <c r="J304"/>
  <c r="I304"/>
  <c r="H304"/>
  <c r="G304"/>
  <c r="K303"/>
  <c r="J303"/>
  <c r="I303"/>
  <c r="H303"/>
  <c r="G303"/>
  <c r="K302"/>
  <c r="J302"/>
  <c r="I302"/>
  <c r="H302"/>
  <c r="G302"/>
  <c r="K301"/>
  <c r="J301"/>
  <c r="I301"/>
  <c r="H301"/>
  <c r="G301"/>
  <c r="K300"/>
  <c r="J300"/>
  <c r="I300"/>
  <c r="H300"/>
  <c r="G300"/>
  <c r="K299"/>
  <c r="J299"/>
  <c r="I299"/>
  <c r="H299"/>
  <c r="G299"/>
  <c r="K298"/>
  <c r="J298"/>
  <c r="I298"/>
  <c r="H298"/>
  <c r="G298"/>
  <c r="K297"/>
  <c r="J297"/>
  <c r="I297"/>
  <c r="H297"/>
  <c r="G297"/>
  <c r="K296"/>
  <c r="J296"/>
  <c r="I296"/>
  <c r="H296"/>
  <c r="G296"/>
  <c r="K295"/>
  <c r="J295"/>
  <c r="I295"/>
  <c r="H295"/>
  <c r="G295"/>
  <c r="K294"/>
  <c r="J294"/>
  <c r="I294"/>
  <c r="H294"/>
  <c r="G294"/>
  <c r="K293"/>
  <c r="J293"/>
  <c r="I293"/>
  <c r="H293"/>
  <c r="G293"/>
  <c r="K292"/>
  <c r="J292"/>
  <c r="I292"/>
  <c r="H292"/>
  <c r="G292"/>
  <c r="K291"/>
  <c r="J291"/>
  <c r="I291"/>
  <c r="H291"/>
  <c r="G291"/>
  <c r="K290"/>
  <c r="J290"/>
  <c r="I290"/>
  <c r="H290"/>
  <c r="G290"/>
  <c r="K289"/>
  <c r="J289"/>
  <c r="I289"/>
  <c r="H289"/>
  <c r="G289"/>
  <c r="K288"/>
  <c r="J288"/>
  <c r="I288"/>
  <c r="H288"/>
  <c r="G288"/>
  <c r="K287"/>
  <c r="J287"/>
  <c r="I287"/>
  <c r="H287"/>
  <c r="G287"/>
  <c r="K286"/>
  <c r="J286"/>
  <c r="I286"/>
  <c r="H286"/>
  <c r="G286"/>
  <c r="K285"/>
  <c r="J285"/>
  <c r="I285"/>
  <c r="H285"/>
  <c r="G285"/>
  <c r="K284"/>
  <c r="J284"/>
  <c r="I284"/>
  <c r="H284"/>
  <c r="G284"/>
  <c r="K283"/>
  <c r="J283"/>
  <c r="I283"/>
  <c r="H283"/>
  <c r="G283"/>
  <c r="K282"/>
  <c r="J282"/>
  <c r="I282"/>
  <c r="H282"/>
  <c r="G282"/>
  <c r="K281"/>
  <c r="J281"/>
  <c r="I281"/>
  <c r="H281"/>
  <c r="G281"/>
  <c r="K280"/>
  <c r="J280"/>
  <c r="I280"/>
  <c r="H280"/>
  <c r="G280"/>
  <c r="K279"/>
  <c r="J279"/>
  <c r="I279"/>
  <c r="H279"/>
  <c r="G279"/>
  <c r="K278"/>
  <c r="J278"/>
  <c r="I278"/>
  <c r="H278"/>
  <c r="G278"/>
  <c r="K277"/>
  <c r="J277"/>
  <c r="I277"/>
  <c r="H277"/>
  <c r="G277"/>
  <c r="K276"/>
  <c r="J276"/>
  <c r="I276"/>
  <c r="H276"/>
  <c r="G276"/>
  <c r="K275"/>
  <c r="J275"/>
  <c r="I275"/>
  <c r="H275"/>
  <c r="G275"/>
  <c r="K274"/>
  <c r="J274"/>
  <c r="I274"/>
  <c r="H274"/>
  <c r="G274"/>
  <c r="K273"/>
  <c r="J273"/>
  <c r="I273"/>
  <c r="H273"/>
  <c r="G273"/>
  <c r="K272"/>
  <c r="J272"/>
  <c r="I272"/>
  <c r="H272"/>
  <c r="G272"/>
  <c r="K271"/>
  <c r="J271"/>
  <c r="I271"/>
  <c r="H271"/>
  <c r="G271"/>
  <c r="K270"/>
  <c r="J270"/>
  <c r="I270"/>
  <c r="H270"/>
  <c r="G270"/>
  <c r="K269"/>
  <c r="J269"/>
  <c r="I269"/>
  <c r="H269"/>
  <c r="G269"/>
  <c r="K268"/>
  <c r="J268"/>
  <c r="I268"/>
  <c r="H268"/>
  <c r="G268"/>
  <c r="K267"/>
  <c r="J267"/>
  <c r="I267"/>
  <c r="H267"/>
  <c r="G267"/>
  <c r="K266"/>
  <c r="J266"/>
  <c r="I266"/>
  <c r="H266"/>
  <c r="G266"/>
  <c r="K265"/>
  <c r="J265"/>
  <c r="I265"/>
  <c r="H265"/>
  <c r="G265"/>
  <c r="K264"/>
  <c r="J264"/>
  <c r="I264"/>
  <c r="H264"/>
  <c r="G264"/>
  <c r="K263"/>
  <c r="J263"/>
  <c r="I263"/>
  <c r="H263"/>
  <c r="G263"/>
  <c r="K262"/>
  <c r="J262"/>
  <c r="I262"/>
  <c r="H262"/>
  <c r="G262"/>
  <c r="K261"/>
  <c r="J261"/>
  <c r="I261"/>
  <c r="H261"/>
  <c r="G261"/>
  <c r="K260"/>
  <c r="J260"/>
  <c r="I260"/>
  <c r="H260"/>
  <c r="G260"/>
  <c r="K259"/>
  <c r="J259"/>
  <c r="I259"/>
  <c r="H259"/>
  <c r="G259"/>
  <c r="K258"/>
  <c r="J258"/>
  <c r="I258"/>
  <c r="H258"/>
  <c r="G258"/>
  <c r="K257"/>
  <c r="J257"/>
  <c r="I257"/>
  <c r="H257"/>
  <c r="G257"/>
  <c r="K256"/>
  <c r="J256"/>
  <c r="I256"/>
  <c r="H256"/>
  <c r="G256"/>
  <c r="K255"/>
  <c r="J255"/>
  <c r="I255"/>
  <c r="H255"/>
  <c r="G255"/>
  <c r="K254"/>
  <c r="J254"/>
  <c r="I254"/>
  <c r="H254"/>
  <c r="G254"/>
  <c r="K253"/>
  <c r="J253"/>
  <c r="I253"/>
  <c r="H253"/>
  <c r="G253"/>
  <c r="K252"/>
  <c r="J252"/>
  <c r="I252"/>
  <c r="H252"/>
  <c r="G252"/>
  <c r="K251"/>
  <c r="J251"/>
  <c r="I251"/>
  <c r="H251"/>
  <c r="G251"/>
  <c r="K250"/>
  <c r="J250"/>
  <c r="I250"/>
  <c r="H250"/>
  <c r="G250"/>
  <c r="K249"/>
  <c r="J249"/>
  <c r="I249"/>
  <c r="H249"/>
  <c r="G249"/>
  <c r="K248"/>
  <c r="J248"/>
  <c r="I248"/>
  <c r="H248"/>
  <c r="G248"/>
  <c r="K247"/>
  <c r="J247"/>
  <c r="I247"/>
  <c r="H247"/>
  <c r="G247"/>
  <c r="K246"/>
  <c r="J246"/>
  <c r="I246"/>
  <c r="H246"/>
  <c r="G246"/>
  <c r="K245"/>
  <c r="J245"/>
  <c r="I245"/>
  <c r="H245"/>
  <c r="G245"/>
  <c r="K244"/>
  <c r="J244"/>
  <c r="I244"/>
  <c r="H244"/>
  <c r="G244"/>
  <c r="K243"/>
  <c r="J243"/>
  <c r="I243"/>
  <c r="H243"/>
  <c r="G243"/>
  <c r="K242"/>
  <c r="J242"/>
  <c r="I242"/>
  <c r="H242"/>
  <c r="G242"/>
  <c r="K241"/>
  <c r="J241"/>
  <c r="I241"/>
  <c r="H241"/>
  <c r="G241"/>
  <c r="K240"/>
  <c r="J240"/>
  <c r="I240"/>
  <c r="H240"/>
  <c r="G240"/>
  <c r="K239"/>
  <c r="J239"/>
  <c r="I239"/>
  <c r="H239"/>
  <c r="G239"/>
  <c r="K238"/>
  <c r="J238"/>
  <c r="I238"/>
  <c r="H238"/>
  <c r="G238"/>
  <c r="K237"/>
  <c r="J237"/>
  <c r="I237"/>
  <c r="H237"/>
  <c r="G237"/>
  <c r="K236"/>
  <c r="J236"/>
  <c r="I236"/>
  <c r="H236"/>
  <c r="G236"/>
  <c r="K235"/>
  <c r="J235"/>
  <c r="I235"/>
  <c r="H235"/>
  <c r="G235"/>
  <c r="K234"/>
  <c r="J234"/>
  <c r="I234"/>
  <c r="H234"/>
  <c r="G234"/>
  <c r="K233"/>
  <c r="J233"/>
  <c r="I233"/>
  <c r="H233"/>
  <c r="G233"/>
  <c r="K232"/>
  <c r="J232"/>
  <c r="I232"/>
  <c r="H232"/>
  <c r="G232"/>
  <c r="K231"/>
  <c r="J231"/>
  <c r="I231"/>
  <c r="H231"/>
  <c r="G231"/>
  <c r="K230"/>
  <c r="J230"/>
  <c r="I230"/>
  <c r="H230"/>
  <c r="G230"/>
  <c r="K229"/>
  <c r="J229"/>
  <c r="I229"/>
  <c r="H229"/>
  <c r="G229"/>
  <c r="K228"/>
  <c r="J228"/>
  <c r="I228"/>
  <c r="H228"/>
  <c r="G228"/>
  <c r="K227"/>
  <c r="J227"/>
  <c r="I227"/>
  <c r="H227"/>
  <c r="G227"/>
  <c r="K226"/>
  <c r="J226"/>
  <c r="I226"/>
  <c r="H226"/>
  <c r="G226"/>
  <c r="K225"/>
  <c r="J225"/>
  <c r="I225"/>
  <c r="H225"/>
  <c r="G225"/>
  <c r="K224"/>
  <c r="J224"/>
  <c r="I224"/>
  <c r="H224"/>
  <c r="G224"/>
  <c r="K223"/>
  <c r="J223"/>
  <c r="I223"/>
  <c r="H223"/>
  <c r="G223"/>
  <c r="K222"/>
  <c r="J222"/>
  <c r="I222"/>
  <c r="H222"/>
  <c r="G222"/>
  <c r="K221"/>
  <c r="J221"/>
  <c r="I221"/>
  <c r="H221"/>
  <c r="G221"/>
  <c r="K220"/>
  <c r="J220"/>
  <c r="I220"/>
  <c r="H220"/>
  <c r="G220"/>
  <c r="K219"/>
  <c r="J219"/>
  <c r="I219"/>
  <c r="H219"/>
  <c r="G219"/>
  <c r="K218"/>
  <c r="J218"/>
  <c r="I218"/>
  <c r="H218"/>
  <c r="G218"/>
  <c r="K217"/>
  <c r="J217"/>
  <c r="I217"/>
  <c r="H217"/>
  <c r="G217"/>
  <c r="K216"/>
  <c r="J216"/>
  <c r="I216"/>
  <c r="H216"/>
  <c r="G216"/>
  <c r="K215"/>
  <c r="J215"/>
  <c r="I215"/>
  <c r="H215"/>
  <c r="G215"/>
  <c r="K214"/>
  <c r="J214"/>
  <c r="I214"/>
  <c r="H214"/>
  <c r="G214"/>
  <c r="K213"/>
  <c r="J213"/>
  <c r="I213"/>
  <c r="H213"/>
  <c r="G213"/>
  <c r="K212"/>
  <c r="J212"/>
  <c r="I212"/>
  <c r="H212"/>
  <c r="G212"/>
  <c r="K211"/>
  <c r="J211"/>
  <c r="I211"/>
  <c r="H211"/>
  <c r="G211"/>
  <c r="K210"/>
  <c r="J210"/>
  <c r="I210"/>
  <c r="H210"/>
  <c r="G210"/>
  <c r="K209"/>
  <c r="J209"/>
  <c r="I209"/>
  <c r="H209"/>
  <c r="G209"/>
  <c r="K208"/>
  <c r="J208"/>
  <c r="I208"/>
  <c r="H208"/>
  <c r="G208"/>
  <c r="K207"/>
  <c r="J207"/>
  <c r="I207"/>
  <c r="H207"/>
  <c r="G207"/>
  <c r="K206"/>
  <c r="J206"/>
  <c r="I206"/>
  <c r="H206"/>
  <c r="G206"/>
  <c r="K205"/>
  <c r="J205"/>
  <c r="I205"/>
  <c r="H205"/>
  <c r="G205"/>
  <c r="K204"/>
  <c r="J204"/>
  <c r="I204"/>
  <c r="H204"/>
  <c r="G204"/>
  <c r="K203"/>
  <c r="J203"/>
  <c r="I203"/>
  <c r="H203"/>
  <c r="G203"/>
  <c r="K202"/>
  <c r="J202"/>
  <c r="I202"/>
  <c r="H202"/>
  <c r="G202"/>
  <c r="K201"/>
  <c r="J201"/>
  <c r="I201"/>
  <c r="H201"/>
  <c r="G201"/>
  <c r="K200"/>
  <c r="J200"/>
  <c r="I200"/>
  <c r="H200"/>
  <c r="G200"/>
  <c r="K199"/>
  <c r="J199"/>
  <c r="I199"/>
  <c r="H199"/>
  <c r="G199"/>
  <c r="K198"/>
  <c r="J198"/>
  <c r="I198"/>
  <c r="H198"/>
  <c r="G198"/>
  <c r="K197"/>
  <c r="J197"/>
  <c r="I197"/>
  <c r="H197"/>
  <c r="G197"/>
  <c r="K196"/>
  <c r="J196"/>
  <c r="I196"/>
  <c r="H196"/>
  <c r="G196"/>
  <c r="K195"/>
  <c r="J195"/>
  <c r="I195"/>
  <c r="H195"/>
  <c r="G195"/>
  <c r="K194"/>
  <c r="J194"/>
  <c r="I194"/>
  <c r="H194"/>
  <c r="G194"/>
  <c r="K193"/>
  <c r="J193"/>
  <c r="I193"/>
  <c r="H193"/>
  <c r="G193"/>
  <c r="K192"/>
  <c r="J192"/>
  <c r="I192"/>
  <c r="H192"/>
  <c r="G192"/>
  <c r="K191"/>
  <c r="J191"/>
  <c r="I191"/>
  <c r="H191"/>
  <c r="G191"/>
  <c r="K190"/>
  <c r="J190"/>
  <c r="I190"/>
  <c r="H190"/>
  <c r="G190"/>
  <c r="K189"/>
  <c r="J189"/>
  <c r="I189"/>
  <c r="H189"/>
  <c r="G189"/>
  <c r="K188"/>
  <c r="J188"/>
  <c r="I188"/>
  <c r="H188"/>
  <c r="G188"/>
  <c r="K187"/>
  <c r="J187"/>
  <c r="I187"/>
  <c r="H187"/>
  <c r="G187"/>
  <c r="K186"/>
  <c r="J186"/>
  <c r="I186"/>
  <c r="H186"/>
  <c r="G186"/>
  <c r="K185"/>
  <c r="J185"/>
  <c r="I185"/>
  <c r="H185"/>
  <c r="G185"/>
  <c r="K184"/>
  <c r="J184"/>
  <c r="I184"/>
  <c r="H184"/>
  <c r="G184"/>
  <c r="K183"/>
  <c r="J183"/>
  <c r="I183"/>
  <c r="H183"/>
  <c r="G183"/>
  <c r="K182"/>
  <c r="J182"/>
  <c r="I182"/>
  <c r="H182"/>
  <c r="G182"/>
  <c r="K181"/>
  <c r="J181"/>
  <c r="I181"/>
  <c r="H181"/>
  <c r="G181"/>
  <c r="K180"/>
  <c r="J180"/>
  <c r="I180"/>
  <c r="H180"/>
  <c r="G180"/>
  <c r="K179"/>
  <c r="J179"/>
  <c r="I179"/>
  <c r="H179"/>
  <c r="G179"/>
  <c r="K178"/>
  <c r="J178"/>
  <c r="I178"/>
  <c r="H178"/>
  <c r="G178"/>
  <c r="K177"/>
  <c r="J177"/>
  <c r="I177"/>
  <c r="H177"/>
  <c r="G177"/>
  <c r="K176"/>
  <c r="J176"/>
  <c r="I176"/>
  <c r="H176"/>
  <c r="G176"/>
  <c r="K175"/>
  <c r="J175"/>
  <c r="I175"/>
  <c r="H175"/>
  <c r="G175"/>
  <c r="K174"/>
  <c r="J174"/>
  <c r="I174"/>
  <c r="H174"/>
  <c r="G174"/>
  <c r="K173"/>
  <c r="J173"/>
  <c r="I173"/>
  <c r="H173"/>
  <c r="G173"/>
  <c r="K172"/>
  <c r="J172"/>
  <c r="I172"/>
  <c r="H172"/>
  <c r="G172"/>
  <c r="K171"/>
  <c r="J171"/>
  <c r="I171"/>
  <c r="H171"/>
  <c r="G171"/>
  <c r="K170"/>
  <c r="J170"/>
  <c r="I170"/>
  <c r="H170"/>
  <c r="G170"/>
  <c r="K169"/>
  <c r="J169"/>
  <c r="I169"/>
  <c r="H169"/>
  <c r="G169"/>
  <c r="K168"/>
  <c r="J168"/>
  <c r="I168"/>
  <c r="H168"/>
  <c r="G168"/>
  <c r="K167"/>
  <c r="J167"/>
  <c r="I167"/>
  <c r="H167"/>
  <c r="G167"/>
  <c r="K166"/>
  <c r="J166"/>
  <c r="I166"/>
  <c r="H166"/>
  <c r="G166"/>
  <c r="K165"/>
  <c r="J165"/>
  <c r="I165"/>
  <c r="H165"/>
  <c r="G165"/>
  <c r="K164"/>
  <c r="J164"/>
  <c r="I164"/>
  <c r="H164"/>
  <c r="G164"/>
  <c r="K163"/>
  <c r="J163"/>
  <c r="I163"/>
  <c r="H163"/>
  <c r="G163"/>
  <c r="K162"/>
  <c r="J162"/>
  <c r="I162"/>
  <c r="H162"/>
  <c r="G162"/>
  <c r="K161"/>
  <c r="J161"/>
  <c r="I161"/>
  <c r="H161"/>
  <c r="G161"/>
  <c r="K160"/>
  <c r="J160"/>
  <c r="I160"/>
  <c r="H160"/>
  <c r="G160"/>
  <c r="K159"/>
  <c r="J159"/>
  <c r="I159"/>
  <c r="H159"/>
  <c r="G159"/>
  <c r="K158"/>
  <c r="J158"/>
  <c r="I158"/>
  <c r="H158"/>
  <c r="G158"/>
  <c r="K157"/>
  <c r="J157"/>
  <c r="I157"/>
  <c r="H157"/>
  <c r="G157"/>
  <c r="K156"/>
  <c r="J156"/>
  <c r="I156"/>
  <c r="H156"/>
  <c r="G156"/>
  <c r="K155"/>
  <c r="J155"/>
  <c r="I155"/>
  <c r="H155"/>
  <c r="G155"/>
  <c r="K154"/>
  <c r="J154"/>
  <c r="I154"/>
  <c r="H154"/>
  <c r="G154"/>
  <c r="K153"/>
  <c r="J153"/>
  <c r="I153"/>
  <c r="H153"/>
  <c r="G153"/>
  <c r="K152"/>
  <c r="J152"/>
  <c r="I152"/>
  <c r="H152"/>
  <c r="G152"/>
  <c r="K151"/>
  <c r="J151"/>
  <c r="I151"/>
  <c r="H151"/>
  <c r="G151"/>
  <c r="K150"/>
  <c r="J150"/>
  <c r="I150"/>
  <c r="H150"/>
  <c r="G150"/>
  <c r="K149"/>
  <c r="J149"/>
  <c r="I149"/>
  <c r="H149"/>
  <c r="G149"/>
  <c r="K148"/>
  <c r="J148"/>
  <c r="I148"/>
  <c r="H148"/>
  <c r="G148"/>
  <c r="K147"/>
  <c r="J147"/>
  <c r="I147"/>
  <c r="H147"/>
  <c r="G147"/>
  <c r="K146"/>
  <c r="J146"/>
  <c r="I146"/>
  <c r="H146"/>
  <c r="G146"/>
  <c r="K145"/>
  <c r="J145"/>
  <c r="I145"/>
  <c r="H145"/>
  <c r="G145"/>
  <c r="K144"/>
  <c r="J144"/>
  <c r="I144"/>
  <c r="H144"/>
  <c r="G144"/>
  <c r="K143"/>
  <c r="J143"/>
  <c r="I143"/>
  <c r="H143"/>
  <c r="G143"/>
  <c r="K142"/>
  <c r="J142"/>
  <c r="I142"/>
  <c r="H142"/>
  <c r="G142"/>
  <c r="K141"/>
  <c r="J141"/>
  <c r="I141"/>
  <c r="H141"/>
  <c r="G141"/>
  <c r="K140"/>
  <c r="J140"/>
  <c r="I140"/>
  <c r="H140"/>
  <c r="G140"/>
  <c r="K139"/>
  <c r="J139"/>
  <c r="I139"/>
  <c r="H139"/>
  <c r="G139"/>
  <c r="K138"/>
  <c r="J138"/>
  <c r="I138"/>
  <c r="H138"/>
  <c r="G138"/>
  <c r="K137"/>
  <c r="J137"/>
  <c r="I137"/>
  <c r="H137"/>
  <c r="G137"/>
  <c r="K136"/>
  <c r="J136"/>
  <c r="I136"/>
  <c r="H136"/>
  <c r="G136"/>
  <c r="K135"/>
  <c r="J135"/>
  <c r="I135"/>
  <c r="H135"/>
  <c r="G135"/>
  <c r="K134"/>
  <c r="J134"/>
  <c r="I134"/>
  <c r="H134"/>
  <c r="G134"/>
  <c r="K133"/>
  <c r="J133"/>
  <c r="I133"/>
  <c r="H133"/>
  <c r="G133"/>
  <c r="K132"/>
  <c r="J132"/>
  <c r="I132"/>
  <c r="H132"/>
  <c r="G132"/>
  <c r="K131"/>
  <c r="J131"/>
  <c r="I131"/>
  <c r="H131"/>
  <c r="G131"/>
  <c r="K130"/>
  <c r="J130"/>
  <c r="I130"/>
  <c r="H130"/>
  <c r="G130"/>
  <c r="K129"/>
  <c r="J129"/>
  <c r="I129"/>
  <c r="H129"/>
  <c r="G129"/>
  <c r="K128"/>
  <c r="J128"/>
  <c r="I128"/>
  <c r="H128"/>
  <c r="G128"/>
  <c r="K127"/>
  <c r="J127"/>
  <c r="I127"/>
  <c r="H127"/>
  <c r="G127"/>
  <c r="K126"/>
  <c r="J126"/>
  <c r="I126"/>
  <c r="H126"/>
  <c r="G126"/>
  <c r="K125"/>
  <c r="J125"/>
  <c r="I125"/>
  <c r="H125"/>
  <c r="G125"/>
  <c r="K124"/>
  <c r="J124"/>
  <c r="I124"/>
  <c r="H124"/>
  <c r="G124"/>
  <c r="K123"/>
  <c r="J123"/>
  <c r="I123"/>
  <c r="H123"/>
  <c r="G123"/>
  <c r="K122"/>
  <c r="J122"/>
  <c r="I122"/>
  <c r="H122"/>
  <c r="G122"/>
  <c r="K121"/>
  <c r="J121"/>
  <c r="I121"/>
  <c r="H121"/>
  <c r="G121"/>
  <c r="K120"/>
  <c r="J120"/>
  <c r="I120"/>
  <c r="H120"/>
  <c r="G120"/>
  <c r="K119"/>
  <c r="J119"/>
  <c r="I119"/>
  <c r="H119"/>
  <c r="G119"/>
  <c r="K118"/>
  <c r="J118"/>
  <c r="I118"/>
  <c r="H118"/>
  <c r="G118"/>
  <c r="K117"/>
  <c r="J117"/>
  <c r="I117"/>
  <c r="H117"/>
  <c r="G117"/>
  <c r="K116"/>
  <c r="J116"/>
  <c r="I116"/>
  <c r="H116"/>
  <c r="G116"/>
  <c r="K115"/>
  <c r="J115"/>
  <c r="I115"/>
  <c r="H115"/>
  <c r="G115"/>
  <c r="K114"/>
  <c r="J114"/>
  <c r="I114"/>
  <c r="H114"/>
  <c r="G114"/>
  <c r="K113"/>
  <c r="J113"/>
  <c r="I113"/>
  <c r="H113"/>
  <c r="G113"/>
  <c r="K112"/>
  <c r="J112"/>
  <c r="I112"/>
  <c r="H112"/>
  <c r="G112"/>
  <c r="K111"/>
  <c r="J111"/>
  <c r="I111"/>
  <c r="H111"/>
  <c r="G111"/>
  <c r="K110"/>
  <c r="J110"/>
  <c r="I110"/>
  <c r="H110"/>
  <c r="G110"/>
  <c r="K109"/>
  <c r="J109"/>
  <c r="I109"/>
  <c r="H109"/>
  <c r="G109"/>
  <c r="K108"/>
  <c r="J108"/>
  <c r="I108"/>
  <c r="H108"/>
  <c r="G108"/>
  <c r="K107"/>
  <c r="J107"/>
  <c r="I107"/>
  <c r="H107"/>
  <c r="G107"/>
  <c r="K106"/>
  <c r="J106"/>
  <c r="I106"/>
  <c r="H106"/>
  <c r="G106"/>
  <c r="K105"/>
  <c r="J105"/>
  <c r="I105"/>
  <c r="H105"/>
  <c r="G105"/>
  <c r="K104"/>
  <c r="J104"/>
  <c r="I104"/>
  <c r="H104"/>
  <c r="G104"/>
  <c r="K103"/>
  <c r="J103"/>
  <c r="I103"/>
  <c r="H103"/>
  <c r="G103"/>
  <c r="K102"/>
  <c r="J102"/>
  <c r="I102"/>
  <c r="H102"/>
  <c r="G102"/>
  <c r="K101"/>
  <c r="J101"/>
  <c r="I101"/>
  <c r="H101"/>
  <c r="G101"/>
  <c r="K100"/>
  <c r="J100"/>
  <c r="I100"/>
  <c r="H100"/>
  <c r="G100"/>
  <c r="K99"/>
  <c r="J99"/>
  <c r="I99"/>
  <c r="H99"/>
  <c r="G99"/>
  <c r="K98"/>
  <c r="J98"/>
  <c r="I98"/>
  <c r="H98"/>
  <c r="G98"/>
  <c r="K97"/>
  <c r="J97"/>
  <c r="I97"/>
  <c r="H97"/>
  <c r="G97"/>
  <c r="K96"/>
  <c r="J96"/>
  <c r="I96"/>
  <c r="H96"/>
  <c r="G96"/>
  <c r="K95"/>
  <c r="J95"/>
  <c r="I95"/>
  <c r="H95"/>
  <c r="G95"/>
  <c r="K94"/>
  <c r="J94"/>
  <c r="I94"/>
  <c r="H94"/>
  <c r="G94"/>
  <c r="K93"/>
  <c r="J93"/>
  <c r="I93"/>
  <c r="H93"/>
  <c r="G93"/>
  <c r="K92"/>
  <c r="J92"/>
  <c r="I92"/>
  <c r="H92"/>
  <c r="G92"/>
  <c r="K91"/>
  <c r="J91"/>
  <c r="I91"/>
  <c r="H91"/>
  <c r="G91"/>
  <c r="K90"/>
  <c r="J90"/>
  <c r="I90"/>
  <c r="H90"/>
  <c r="G90"/>
  <c r="K89"/>
  <c r="J89"/>
  <c r="I89"/>
  <c r="H89"/>
  <c r="G89"/>
  <c r="K88"/>
  <c r="J88"/>
  <c r="I88"/>
  <c r="H88"/>
  <c r="G88"/>
  <c r="K87"/>
  <c r="J87"/>
  <c r="I87"/>
  <c r="H87"/>
  <c r="G87"/>
  <c r="K86"/>
  <c r="J86"/>
  <c r="I86"/>
  <c r="H86"/>
  <c r="G86"/>
  <c r="K85"/>
  <c r="J85"/>
  <c r="I85"/>
  <c r="H85"/>
  <c r="G85"/>
  <c r="K84"/>
  <c r="J84"/>
  <c r="I84"/>
  <c r="H84"/>
  <c r="G84"/>
  <c r="K83"/>
  <c r="J83"/>
  <c r="I83"/>
  <c r="H83"/>
  <c r="G83"/>
  <c r="K82"/>
  <c r="J82"/>
  <c r="I82"/>
  <c r="H82"/>
  <c r="G82"/>
  <c r="K81"/>
  <c r="J81"/>
  <c r="I81"/>
  <c r="H81"/>
  <c r="G81"/>
  <c r="K80"/>
  <c r="J80"/>
  <c r="I80"/>
  <c r="H80"/>
  <c r="G80"/>
  <c r="K79"/>
  <c r="J79"/>
  <c r="I79"/>
  <c r="H79"/>
  <c r="G79"/>
  <c r="K78"/>
  <c r="J78"/>
  <c r="I78"/>
  <c r="H78"/>
  <c r="G78"/>
  <c r="K77"/>
  <c r="J77"/>
  <c r="I77"/>
  <c r="H77"/>
  <c r="G77"/>
  <c r="K76"/>
  <c r="J76"/>
  <c r="I76"/>
  <c r="H76"/>
  <c r="G76"/>
  <c r="K75"/>
  <c r="J75"/>
  <c r="I75"/>
  <c r="H75"/>
  <c r="G75"/>
  <c r="K74"/>
  <c r="J74"/>
  <c r="I74"/>
  <c r="H74"/>
  <c r="G74"/>
  <c r="K73"/>
  <c r="J73"/>
  <c r="I73"/>
  <c r="H73"/>
  <c r="G73"/>
  <c r="K72"/>
  <c r="J72"/>
  <c r="I72"/>
  <c r="H72"/>
  <c r="G72"/>
  <c r="K71"/>
  <c r="J71"/>
  <c r="I71"/>
  <c r="H71"/>
  <c r="G71"/>
  <c r="K70"/>
  <c r="J70"/>
  <c r="I70"/>
  <c r="H70"/>
  <c r="G70"/>
  <c r="K69"/>
  <c r="J69"/>
  <c r="I69"/>
  <c r="H69"/>
  <c r="G69"/>
  <c r="K68"/>
  <c r="J68"/>
  <c r="I68"/>
  <c r="H68"/>
  <c r="G68"/>
  <c r="K67"/>
  <c r="J67"/>
  <c r="I67"/>
  <c r="H67"/>
  <c r="G67"/>
  <c r="K66"/>
  <c r="J66"/>
  <c r="I66"/>
  <c r="H66"/>
  <c r="G66"/>
  <c r="K65"/>
  <c r="J65"/>
  <c r="I65"/>
  <c r="H65"/>
  <c r="G65"/>
  <c r="K64"/>
  <c r="J64"/>
  <c r="I64"/>
  <c r="H64"/>
  <c r="G64"/>
  <c r="K63"/>
  <c r="J63"/>
  <c r="I63"/>
  <c r="H63"/>
  <c r="G63"/>
  <c r="K62"/>
  <c r="J62"/>
  <c r="I62"/>
  <c r="H62"/>
  <c r="G62"/>
  <c r="K61"/>
  <c r="J61"/>
  <c r="I61"/>
  <c r="H61"/>
  <c r="G61"/>
  <c r="K60"/>
  <c r="J60"/>
  <c r="I60"/>
  <c r="H60"/>
  <c r="G60"/>
  <c r="K59"/>
  <c r="J59"/>
  <c r="I59"/>
  <c r="H59"/>
  <c r="G59"/>
  <c r="K58"/>
  <c r="J58"/>
  <c r="I58"/>
  <c r="H58"/>
  <c r="G58"/>
  <c r="K57"/>
  <c r="J57"/>
  <c r="I57"/>
  <c r="H57"/>
  <c r="G57"/>
  <c r="K56"/>
  <c r="J56"/>
  <c r="I56"/>
  <c r="H56"/>
  <c r="G56"/>
  <c r="K55"/>
  <c r="J55"/>
  <c r="I55"/>
  <c r="H55"/>
  <c r="G55"/>
  <c r="K54"/>
  <c r="J54"/>
  <c r="I54"/>
  <c r="H54"/>
  <c r="G54"/>
  <c r="K53"/>
  <c r="J53"/>
  <c r="I53"/>
  <c r="H53"/>
  <c r="G53"/>
  <c r="K52"/>
  <c r="J52"/>
  <c r="I52"/>
  <c r="H52"/>
  <c r="G52"/>
  <c r="K51"/>
  <c r="J51"/>
  <c r="I51"/>
  <c r="H51"/>
  <c r="G51"/>
  <c r="K50"/>
  <c r="J50"/>
  <c r="I50"/>
  <c r="H50"/>
  <c r="G50"/>
  <c r="K49"/>
  <c r="J49"/>
  <c r="I49"/>
  <c r="H49"/>
  <c r="G49"/>
  <c r="K48"/>
  <c r="J48"/>
  <c r="I48"/>
  <c r="H48"/>
  <c r="G48"/>
  <c r="K47"/>
  <c r="J47"/>
  <c r="I47"/>
  <c r="H47"/>
  <c r="G47"/>
  <c r="K46"/>
  <c r="J46"/>
  <c r="I46"/>
  <c r="H46"/>
  <c r="G46"/>
  <c r="K45"/>
  <c r="J45"/>
  <c r="I45"/>
  <c r="H45"/>
  <c r="G45"/>
  <c r="K44"/>
  <c r="J44"/>
  <c r="I44"/>
  <c r="H44"/>
  <c r="G44"/>
  <c r="K43"/>
  <c r="J43"/>
  <c r="I43"/>
  <c r="H43"/>
  <c r="G43"/>
  <c r="K42"/>
  <c r="J42"/>
  <c r="I42"/>
  <c r="H42"/>
  <c r="G42"/>
  <c r="K41"/>
  <c r="J41"/>
  <c r="I41"/>
  <c r="H41"/>
  <c r="G41"/>
  <c r="K40"/>
  <c r="J40"/>
  <c r="I40"/>
  <c r="H40"/>
  <c r="G40"/>
  <c r="K39"/>
  <c r="J39"/>
  <c r="I39"/>
  <c r="H39"/>
  <c r="G39"/>
  <c r="K38"/>
  <c r="J38"/>
  <c r="I38"/>
  <c r="H38"/>
  <c r="G38"/>
  <c r="K37"/>
  <c r="J37"/>
  <c r="I37"/>
  <c r="H37"/>
  <c r="G37"/>
  <c r="K36"/>
  <c r="J36"/>
  <c r="I36"/>
  <c r="H36"/>
  <c r="G36"/>
  <c r="K35"/>
  <c r="J35"/>
  <c r="I35"/>
  <c r="H35"/>
  <c r="G35"/>
  <c r="K34"/>
  <c r="J34"/>
  <c r="I34"/>
  <c r="H34"/>
  <c r="G34"/>
  <c r="K33"/>
  <c r="J33"/>
  <c r="I33"/>
  <c r="H33"/>
  <c r="G33"/>
  <c r="K32"/>
  <c r="J32"/>
  <c r="I32"/>
  <c r="H32"/>
  <c r="G32"/>
  <c r="K31"/>
  <c r="J31"/>
  <c r="I31"/>
  <c r="H31"/>
  <c r="G31"/>
  <c r="K30"/>
  <c r="J30"/>
  <c r="I30"/>
  <c r="H30"/>
  <c r="G30"/>
  <c r="K29"/>
  <c r="J29"/>
  <c r="I29"/>
  <c r="H29"/>
  <c r="G29"/>
  <c r="K28"/>
  <c r="J28"/>
  <c r="I28"/>
  <c r="H28"/>
  <c r="G28"/>
  <c r="K27"/>
  <c r="J27"/>
  <c r="I27"/>
  <c r="H27"/>
  <c r="G27"/>
  <c r="K26"/>
  <c r="J26"/>
  <c r="I26"/>
  <c r="H26"/>
  <c r="G26"/>
  <c r="K25"/>
  <c r="J25"/>
  <c r="I25"/>
  <c r="H25"/>
  <c r="G25"/>
  <c r="K24"/>
  <c r="J24"/>
  <c r="I24"/>
  <c r="H24"/>
  <c r="G24"/>
  <c r="K23"/>
  <c r="J23"/>
  <c r="I23"/>
  <c r="H23"/>
  <c r="G23"/>
  <c r="K22"/>
  <c r="J22"/>
  <c r="I22"/>
  <c r="H22"/>
  <c r="G22"/>
  <c r="K21"/>
  <c r="J21"/>
  <c r="I21"/>
  <c r="H21"/>
  <c r="G21"/>
  <c r="K20"/>
  <c r="J20"/>
  <c r="I20"/>
  <c r="H20"/>
  <c r="G20"/>
  <c r="K19"/>
  <c r="J19"/>
  <c r="I19"/>
  <c r="H19"/>
  <c r="G19"/>
  <c r="K18"/>
  <c r="J18"/>
  <c r="I18"/>
  <c r="H18"/>
  <c r="G18"/>
  <c r="K17"/>
  <c r="J17"/>
  <c r="I17"/>
  <c r="H17"/>
  <c r="G17"/>
  <c r="K16"/>
  <c r="J16"/>
  <c r="I16"/>
  <c r="H16"/>
  <c r="G16"/>
  <c r="K15"/>
  <c r="J15"/>
  <c r="I15"/>
  <c r="H15"/>
  <c r="G15"/>
  <c r="K14"/>
  <c r="J14"/>
  <c r="I14"/>
  <c r="H14"/>
  <c r="G14"/>
  <c r="K13"/>
  <c r="J13"/>
  <c r="I13"/>
  <c r="H13"/>
  <c r="G13"/>
  <c r="K12"/>
  <c r="J12"/>
  <c r="I12"/>
  <c r="H12"/>
  <c r="G12"/>
  <c r="K11"/>
  <c r="J11"/>
  <c r="I11"/>
  <c r="H11"/>
  <c r="G11"/>
  <c r="K10"/>
  <c r="J10"/>
  <c r="I10"/>
  <c r="H10"/>
  <c r="G10"/>
  <c r="K9"/>
  <c r="J9"/>
  <c r="I9"/>
  <c r="H9"/>
  <c r="G9"/>
  <c r="K8"/>
  <c r="J8"/>
  <c r="I8"/>
  <c r="H8"/>
  <c r="G8"/>
  <c r="K7"/>
  <c r="J7"/>
  <c r="I7"/>
  <c r="H7"/>
  <c r="G7"/>
  <c r="K6"/>
  <c r="J6"/>
  <c r="I6"/>
  <c r="H6"/>
  <c r="G6"/>
  <c r="K5"/>
  <c r="J5"/>
  <c r="I5"/>
  <c r="H5"/>
  <c r="G5"/>
  <c r="K4"/>
  <c r="J4"/>
  <c r="I4"/>
  <c r="H4"/>
  <c r="G4"/>
  <c r="K3"/>
  <c r="J3"/>
  <c r="I3"/>
  <c r="H3"/>
  <c r="G3"/>
  <c r="K368" i="4"/>
  <c r="J368"/>
  <c r="I368"/>
  <c r="H368"/>
  <c r="G368"/>
  <c r="K367"/>
  <c r="J367"/>
  <c r="I367"/>
  <c r="H367"/>
  <c r="G367"/>
  <c r="K366"/>
  <c r="J366"/>
  <c r="I366"/>
  <c r="H366"/>
  <c r="G366"/>
  <c r="K365"/>
  <c r="J365"/>
  <c r="I365"/>
  <c r="H365"/>
  <c r="G365"/>
  <c r="K364"/>
  <c r="J364"/>
  <c r="I364"/>
  <c r="H364"/>
  <c r="G364"/>
  <c r="K363"/>
  <c r="J363"/>
  <c r="I363"/>
  <c r="H363"/>
  <c r="G363"/>
  <c r="K362"/>
  <c r="J362"/>
  <c r="I362"/>
  <c r="H362"/>
  <c r="G362"/>
  <c r="K361"/>
  <c r="J361"/>
  <c r="I361"/>
  <c r="H361"/>
  <c r="G361"/>
  <c r="K360"/>
  <c r="J360"/>
  <c r="I360"/>
  <c r="H360"/>
  <c r="G360"/>
  <c r="K359"/>
  <c r="J359"/>
  <c r="I359"/>
  <c r="H359"/>
  <c r="G359"/>
  <c r="K358"/>
  <c r="J358"/>
  <c r="I358"/>
  <c r="H358"/>
  <c r="G358"/>
  <c r="K357"/>
  <c r="J357"/>
  <c r="I357"/>
  <c r="H357"/>
  <c r="G357"/>
  <c r="K356"/>
  <c r="J356"/>
  <c r="I356"/>
  <c r="H356"/>
  <c r="G356"/>
  <c r="K355"/>
  <c r="J355"/>
  <c r="I355"/>
  <c r="H355"/>
  <c r="G355"/>
  <c r="K354"/>
  <c r="J354"/>
  <c r="I354"/>
  <c r="H354"/>
  <c r="G354"/>
  <c r="K353"/>
  <c r="J353"/>
  <c r="I353"/>
  <c r="H353"/>
  <c r="G353"/>
  <c r="K352"/>
  <c r="J352"/>
  <c r="I352"/>
  <c r="H352"/>
  <c r="G352"/>
  <c r="K351"/>
  <c r="J351"/>
  <c r="I351"/>
  <c r="H351"/>
  <c r="G351"/>
  <c r="K350"/>
  <c r="J350"/>
  <c r="I350"/>
  <c r="H350"/>
  <c r="G350"/>
  <c r="K349"/>
  <c r="J349"/>
  <c r="I349"/>
  <c r="H349"/>
  <c r="G349"/>
  <c r="K348"/>
  <c r="J348"/>
  <c r="I348"/>
  <c r="H348"/>
  <c r="G348"/>
  <c r="K347"/>
  <c r="J347"/>
  <c r="I347"/>
  <c r="H347"/>
  <c r="G347"/>
  <c r="K346"/>
  <c r="J346"/>
  <c r="I346"/>
  <c r="H346"/>
  <c r="G346"/>
  <c r="K345"/>
  <c r="J345"/>
  <c r="I345"/>
  <c r="H345"/>
  <c r="G345"/>
  <c r="K344"/>
  <c r="J344"/>
  <c r="I344"/>
  <c r="H344"/>
  <c r="G344"/>
  <c r="K343"/>
  <c r="J343"/>
  <c r="I343"/>
  <c r="H343"/>
  <c r="G343"/>
  <c r="K342"/>
  <c r="J342"/>
  <c r="I342"/>
  <c r="H342"/>
  <c r="G342"/>
  <c r="K341"/>
  <c r="J341"/>
  <c r="I341"/>
  <c r="H341"/>
  <c r="G341"/>
  <c r="K340"/>
  <c r="J340"/>
  <c r="I340"/>
  <c r="H340"/>
  <c r="G340"/>
  <c r="K339"/>
  <c r="J339"/>
  <c r="I339"/>
  <c r="H339"/>
  <c r="G339"/>
  <c r="K338"/>
  <c r="J338"/>
  <c r="I338"/>
  <c r="H338"/>
  <c r="G338"/>
  <c r="K337"/>
  <c r="J337"/>
  <c r="I337"/>
  <c r="H337"/>
  <c r="G337"/>
  <c r="K336"/>
  <c r="J336"/>
  <c r="I336"/>
  <c r="H336"/>
  <c r="G336"/>
  <c r="K335"/>
  <c r="J335"/>
  <c r="I335"/>
  <c r="H335"/>
  <c r="G335"/>
  <c r="K334"/>
  <c r="J334"/>
  <c r="I334"/>
  <c r="H334"/>
  <c r="G334"/>
  <c r="K333"/>
  <c r="J333"/>
  <c r="I333"/>
  <c r="H333"/>
  <c r="G333"/>
  <c r="K332"/>
  <c r="J332"/>
  <c r="I332"/>
  <c r="H332"/>
  <c r="G332"/>
  <c r="K331"/>
  <c r="J331"/>
  <c r="I331"/>
  <c r="H331"/>
  <c r="G331"/>
  <c r="K330"/>
  <c r="J330"/>
  <c r="I330"/>
  <c r="H330"/>
  <c r="G330"/>
  <c r="K329"/>
  <c r="J329"/>
  <c r="I329"/>
  <c r="H329"/>
  <c r="G329"/>
  <c r="K328"/>
  <c r="J328"/>
  <c r="I328"/>
  <c r="H328"/>
  <c r="G328"/>
  <c r="K327"/>
  <c r="J327"/>
  <c r="I327"/>
  <c r="H327"/>
  <c r="G327"/>
  <c r="K326"/>
  <c r="J326"/>
  <c r="I326"/>
  <c r="H326"/>
  <c r="G326"/>
  <c r="K325"/>
  <c r="J325"/>
  <c r="I325"/>
  <c r="H325"/>
  <c r="G325"/>
  <c r="K324"/>
  <c r="J324"/>
  <c r="I324"/>
  <c r="H324"/>
  <c r="G324"/>
  <c r="K323"/>
  <c r="J323"/>
  <c r="I323"/>
  <c r="H323"/>
  <c r="G323"/>
  <c r="K322"/>
  <c r="J322"/>
  <c r="I322"/>
  <c r="H322"/>
  <c r="G322"/>
  <c r="K321"/>
  <c r="J321"/>
  <c r="I321"/>
  <c r="H321"/>
  <c r="G321"/>
  <c r="K320"/>
  <c r="J320"/>
  <c r="I320"/>
  <c r="H320"/>
  <c r="G320"/>
  <c r="K319"/>
  <c r="J319"/>
  <c r="I319"/>
  <c r="H319"/>
  <c r="G319"/>
  <c r="K318"/>
  <c r="J318"/>
  <c r="I318"/>
  <c r="H318"/>
  <c r="G318"/>
  <c r="K317"/>
  <c r="J317"/>
  <c r="I317"/>
  <c r="H317"/>
  <c r="G317"/>
  <c r="K316"/>
  <c r="J316"/>
  <c r="I316"/>
  <c r="H316"/>
  <c r="G316"/>
  <c r="K315"/>
  <c r="J315"/>
  <c r="I315"/>
  <c r="H315"/>
  <c r="G315"/>
  <c r="K314"/>
  <c r="J314"/>
  <c r="I314"/>
  <c r="H314"/>
  <c r="G314"/>
  <c r="K313"/>
  <c r="J313"/>
  <c r="I313"/>
  <c r="H313"/>
  <c r="G313"/>
  <c r="K312"/>
  <c r="J312"/>
  <c r="I312"/>
  <c r="H312"/>
  <c r="G312"/>
  <c r="K311"/>
  <c r="J311"/>
  <c r="I311"/>
  <c r="H311"/>
  <c r="G311"/>
  <c r="K310"/>
  <c r="J310"/>
  <c r="I310"/>
  <c r="H310"/>
  <c r="G310"/>
  <c r="K309"/>
  <c r="J309"/>
  <c r="I309"/>
  <c r="H309"/>
  <c r="G309"/>
  <c r="K308"/>
  <c r="J308"/>
  <c r="I308"/>
  <c r="H308"/>
  <c r="G308"/>
  <c r="K307"/>
  <c r="J307"/>
  <c r="I307"/>
  <c r="H307"/>
  <c r="G307"/>
  <c r="K306"/>
  <c r="J306"/>
  <c r="I306"/>
  <c r="H306"/>
  <c r="G306"/>
  <c r="K305"/>
  <c r="J305"/>
  <c r="I305"/>
  <c r="H305"/>
  <c r="G305"/>
  <c r="K304"/>
  <c r="J304"/>
  <c r="I304"/>
  <c r="H304"/>
  <c r="G304"/>
  <c r="K303"/>
  <c r="J303"/>
  <c r="I303"/>
  <c r="H303"/>
  <c r="G303"/>
  <c r="K302"/>
  <c r="J302"/>
  <c r="I302"/>
  <c r="H302"/>
  <c r="G302"/>
  <c r="K301"/>
  <c r="J301"/>
  <c r="I301"/>
  <c r="H301"/>
  <c r="G301"/>
  <c r="K300"/>
  <c r="J300"/>
  <c r="I300"/>
  <c r="H300"/>
  <c r="G300"/>
  <c r="K299"/>
  <c r="J299"/>
  <c r="I299"/>
  <c r="H299"/>
  <c r="G299"/>
  <c r="K298"/>
  <c r="J298"/>
  <c r="I298"/>
  <c r="H298"/>
  <c r="G298"/>
  <c r="K297"/>
  <c r="J297"/>
  <c r="I297"/>
  <c r="H297"/>
  <c r="G297"/>
  <c r="K296"/>
  <c r="J296"/>
  <c r="I296"/>
  <c r="H296"/>
  <c r="G296"/>
  <c r="K295"/>
  <c r="J295"/>
  <c r="I295"/>
  <c r="H295"/>
  <c r="G295"/>
  <c r="K294"/>
  <c r="J294"/>
  <c r="I294"/>
  <c r="H294"/>
  <c r="G294"/>
  <c r="K293"/>
  <c r="J293"/>
  <c r="I293"/>
  <c r="H293"/>
  <c r="G293"/>
  <c r="K292"/>
  <c r="J292"/>
  <c r="I292"/>
  <c r="H292"/>
  <c r="G292"/>
  <c r="K291"/>
  <c r="J291"/>
  <c r="I291"/>
  <c r="H291"/>
  <c r="G291"/>
  <c r="K290"/>
  <c r="J290"/>
  <c r="I290"/>
  <c r="H290"/>
  <c r="G290"/>
  <c r="K289"/>
  <c r="J289"/>
  <c r="I289"/>
  <c r="H289"/>
  <c r="G289"/>
  <c r="K288"/>
  <c r="J288"/>
  <c r="I288"/>
  <c r="H288"/>
  <c r="G288"/>
  <c r="K287"/>
  <c r="J287"/>
  <c r="I287"/>
  <c r="H287"/>
  <c r="G287"/>
  <c r="K286"/>
  <c r="J286"/>
  <c r="I286"/>
  <c r="H286"/>
  <c r="G286"/>
  <c r="K285"/>
  <c r="J285"/>
  <c r="I285"/>
  <c r="H285"/>
  <c r="G285"/>
  <c r="K284"/>
  <c r="J284"/>
  <c r="I284"/>
  <c r="H284"/>
  <c r="G284"/>
  <c r="K283"/>
  <c r="J283"/>
  <c r="I283"/>
  <c r="H283"/>
  <c r="G283"/>
  <c r="K282"/>
  <c r="J282"/>
  <c r="I282"/>
  <c r="H282"/>
  <c r="G282"/>
  <c r="K281"/>
  <c r="J281"/>
  <c r="I281"/>
  <c r="H281"/>
  <c r="G281"/>
  <c r="K280"/>
  <c r="J280"/>
  <c r="I280"/>
  <c r="H280"/>
  <c r="G280"/>
  <c r="K279"/>
  <c r="J279"/>
  <c r="I279"/>
  <c r="H279"/>
  <c r="G279"/>
  <c r="K278"/>
  <c r="J278"/>
  <c r="I278"/>
  <c r="H278"/>
  <c r="G278"/>
  <c r="K277"/>
  <c r="J277"/>
  <c r="I277"/>
  <c r="H277"/>
  <c r="G277"/>
  <c r="K276"/>
  <c r="J276"/>
  <c r="I276"/>
  <c r="H276"/>
  <c r="G276"/>
  <c r="K275"/>
  <c r="J275"/>
  <c r="I275"/>
  <c r="H275"/>
  <c r="G275"/>
  <c r="K274"/>
  <c r="J274"/>
  <c r="I274"/>
  <c r="H274"/>
  <c r="G274"/>
  <c r="K273"/>
  <c r="J273"/>
  <c r="I273"/>
  <c r="H273"/>
  <c r="G273"/>
  <c r="K272"/>
  <c r="J272"/>
  <c r="I272"/>
  <c r="H272"/>
  <c r="G272"/>
  <c r="K271"/>
  <c r="J271"/>
  <c r="I271"/>
  <c r="H271"/>
  <c r="G271"/>
  <c r="K270"/>
  <c r="J270"/>
  <c r="I270"/>
  <c r="H270"/>
  <c r="G270"/>
  <c r="K269"/>
  <c r="J269"/>
  <c r="I269"/>
  <c r="H269"/>
  <c r="G269"/>
  <c r="K268"/>
  <c r="J268"/>
  <c r="I268"/>
  <c r="H268"/>
  <c r="G268"/>
  <c r="K267"/>
  <c r="J267"/>
  <c r="I267"/>
  <c r="H267"/>
  <c r="G267"/>
  <c r="K266"/>
  <c r="J266"/>
  <c r="I266"/>
  <c r="H266"/>
  <c r="G266"/>
  <c r="K265"/>
  <c r="J265"/>
  <c r="I265"/>
  <c r="H265"/>
  <c r="G265"/>
  <c r="K264"/>
  <c r="J264"/>
  <c r="I264"/>
  <c r="H264"/>
  <c r="G264"/>
  <c r="K263"/>
  <c r="J263"/>
  <c r="I263"/>
  <c r="H263"/>
  <c r="G263"/>
  <c r="K262"/>
  <c r="J262"/>
  <c r="I262"/>
  <c r="H262"/>
  <c r="G262"/>
  <c r="K261"/>
  <c r="J261"/>
  <c r="I261"/>
  <c r="H261"/>
  <c r="G261"/>
  <c r="K260"/>
  <c r="J260"/>
  <c r="I260"/>
  <c r="H260"/>
  <c r="G260"/>
  <c r="K259"/>
  <c r="J259"/>
  <c r="I259"/>
  <c r="H259"/>
  <c r="G259"/>
  <c r="K258"/>
  <c r="J258"/>
  <c r="I258"/>
  <c r="H258"/>
  <c r="G258"/>
  <c r="K257"/>
  <c r="J257"/>
  <c r="I257"/>
  <c r="H257"/>
  <c r="G257"/>
  <c r="K256"/>
  <c r="J256"/>
  <c r="I256"/>
  <c r="H256"/>
  <c r="G256"/>
  <c r="K255"/>
  <c r="J255"/>
  <c r="I255"/>
  <c r="H255"/>
  <c r="G255"/>
  <c r="K254"/>
  <c r="J254"/>
  <c r="I254"/>
  <c r="H254"/>
  <c r="G254"/>
  <c r="K253"/>
  <c r="J253"/>
  <c r="I253"/>
  <c r="H253"/>
  <c r="G253"/>
  <c r="K252"/>
  <c r="J252"/>
  <c r="I252"/>
  <c r="H252"/>
  <c r="G252"/>
  <c r="K251"/>
  <c r="J251"/>
  <c r="I251"/>
  <c r="H251"/>
  <c r="G251"/>
  <c r="K250"/>
  <c r="J250"/>
  <c r="I250"/>
  <c r="H250"/>
  <c r="G250"/>
  <c r="K249"/>
  <c r="J249"/>
  <c r="I249"/>
  <c r="H249"/>
  <c r="G249"/>
  <c r="K248"/>
  <c r="J248"/>
  <c r="I248"/>
  <c r="H248"/>
  <c r="G248"/>
  <c r="K247"/>
  <c r="J247"/>
  <c r="I247"/>
  <c r="H247"/>
  <c r="G247"/>
  <c r="K246"/>
  <c r="J246"/>
  <c r="I246"/>
  <c r="H246"/>
  <c r="G246"/>
  <c r="K245"/>
  <c r="J245"/>
  <c r="I245"/>
  <c r="H245"/>
  <c r="G245"/>
  <c r="K244"/>
  <c r="J244"/>
  <c r="I244"/>
  <c r="H244"/>
  <c r="G244"/>
  <c r="K243"/>
  <c r="J243"/>
  <c r="I243"/>
  <c r="H243"/>
  <c r="G243"/>
  <c r="K242"/>
  <c r="J242"/>
  <c r="I242"/>
  <c r="H242"/>
  <c r="G242"/>
  <c r="K241"/>
  <c r="J241"/>
  <c r="I241"/>
  <c r="H241"/>
  <c r="G241"/>
  <c r="K240"/>
  <c r="J240"/>
  <c r="I240"/>
  <c r="H240"/>
  <c r="G240"/>
  <c r="K239"/>
  <c r="J239"/>
  <c r="I239"/>
  <c r="H239"/>
  <c r="G239"/>
  <c r="K238"/>
  <c r="J238"/>
  <c r="I238"/>
  <c r="H238"/>
  <c r="G238"/>
  <c r="K237"/>
  <c r="J237"/>
  <c r="I237"/>
  <c r="H237"/>
  <c r="G237"/>
  <c r="K236"/>
  <c r="J236"/>
  <c r="I236"/>
  <c r="H236"/>
  <c r="G236"/>
  <c r="K235"/>
  <c r="J235"/>
  <c r="I235"/>
  <c r="H235"/>
  <c r="G235"/>
  <c r="K234"/>
  <c r="J234"/>
  <c r="I234"/>
  <c r="H234"/>
  <c r="G234"/>
  <c r="K233"/>
  <c r="J233"/>
  <c r="I233"/>
  <c r="H233"/>
  <c r="G233"/>
  <c r="K232"/>
  <c r="J232"/>
  <c r="I232"/>
  <c r="H232"/>
  <c r="G232"/>
  <c r="K231"/>
  <c r="J231"/>
  <c r="I231"/>
  <c r="H231"/>
  <c r="G231"/>
  <c r="K230"/>
  <c r="J230"/>
  <c r="I230"/>
  <c r="H230"/>
  <c r="G230"/>
  <c r="K229"/>
  <c r="J229"/>
  <c r="I229"/>
  <c r="H229"/>
  <c r="G229"/>
  <c r="K228"/>
  <c r="J228"/>
  <c r="I228"/>
  <c r="H228"/>
  <c r="G228"/>
  <c r="K227"/>
  <c r="J227"/>
  <c r="I227"/>
  <c r="H227"/>
  <c r="G227"/>
  <c r="K226"/>
  <c r="J226"/>
  <c r="I226"/>
  <c r="H226"/>
  <c r="G226"/>
  <c r="K225"/>
  <c r="J225"/>
  <c r="I225"/>
  <c r="H225"/>
  <c r="G225"/>
  <c r="K224"/>
  <c r="J224"/>
  <c r="I224"/>
  <c r="H224"/>
  <c r="G224"/>
  <c r="K223"/>
  <c r="J223"/>
  <c r="I223"/>
  <c r="H223"/>
  <c r="G223"/>
  <c r="K222"/>
  <c r="J222"/>
  <c r="I222"/>
  <c r="H222"/>
  <c r="G222"/>
  <c r="K221"/>
  <c r="J221"/>
  <c r="I221"/>
  <c r="H221"/>
  <c r="G221"/>
  <c r="K220"/>
  <c r="J220"/>
  <c r="I220"/>
  <c r="H220"/>
  <c r="G220"/>
  <c r="K219"/>
  <c r="J219"/>
  <c r="I219"/>
  <c r="H219"/>
  <c r="G219"/>
  <c r="K218"/>
  <c r="J218"/>
  <c r="I218"/>
  <c r="H218"/>
  <c r="G218"/>
  <c r="K217"/>
  <c r="J217"/>
  <c r="I217"/>
  <c r="H217"/>
  <c r="G217"/>
  <c r="K216"/>
  <c r="J216"/>
  <c r="I216"/>
  <c r="H216"/>
  <c r="G216"/>
  <c r="K215"/>
  <c r="J215"/>
  <c r="I215"/>
  <c r="H215"/>
  <c r="G215"/>
  <c r="K214"/>
  <c r="J214"/>
  <c r="I214"/>
  <c r="H214"/>
  <c r="G214"/>
  <c r="K213"/>
  <c r="J213"/>
  <c r="I213"/>
  <c r="H213"/>
  <c r="G213"/>
  <c r="K212"/>
  <c r="J212"/>
  <c r="I212"/>
  <c r="H212"/>
  <c r="G212"/>
  <c r="K211"/>
  <c r="J211"/>
  <c r="I211"/>
  <c r="H211"/>
  <c r="G211"/>
  <c r="K210"/>
  <c r="J210"/>
  <c r="I210"/>
  <c r="H210"/>
  <c r="G210"/>
  <c r="K209"/>
  <c r="J209"/>
  <c r="I209"/>
  <c r="H209"/>
  <c r="G209"/>
  <c r="K208"/>
  <c r="J208"/>
  <c r="I208"/>
  <c r="H208"/>
  <c r="G208"/>
  <c r="K207"/>
  <c r="J207"/>
  <c r="I207"/>
  <c r="H207"/>
  <c r="G207"/>
  <c r="K206"/>
  <c r="J206"/>
  <c r="I206"/>
  <c r="H206"/>
  <c r="G206"/>
  <c r="K205"/>
  <c r="J205"/>
  <c r="I205"/>
  <c r="H205"/>
  <c r="G205"/>
  <c r="K204"/>
  <c r="J204"/>
  <c r="I204"/>
  <c r="H204"/>
  <c r="G204"/>
  <c r="K203"/>
  <c r="J203"/>
  <c r="I203"/>
  <c r="H203"/>
  <c r="G203"/>
  <c r="K202"/>
  <c r="J202"/>
  <c r="I202"/>
  <c r="H202"/>
  <c r="G202"/>
  <c r="K201"/>
  <c r="J201"/>
  <c r="I201"/>
  <c r="H201"/>
  <c r="G201"/>
  <c r="K200"/>
  <c r="J200"/>
  <c r="I200"/>
  <c r="H200"/>
  <c r="G200"/>
  <c r="K199"/>
  <c r="J199"/>
  <c r="I199"/>
  <c r="H199"/>
  <c r="G199"/>
  <c r="K198"/>
  <c r="J198"/>
  <c r="I198"/>
  <c r="H198"/>
  <c r="G198"/>
  <c r="K197"/>
  <c r="J197"/>
  <c r="I197"/>
  <c r="H197"/>
  <c r="G197"/>
  <c r="K196"/>
  <c r="J196"/>
  <c r="I196"/>
  <c r="H196"/>
  <c r="G196"/>
  <c r="K195"/>
  <c r="J195"/>
  <c r="I195"/>
  <c r="H195"/>
  <c r="G195"/>
  <c r="K194"/>
  <c r="J194"/>
  <c r="I194"/>
  <c r="H194"/>
  <c r="G194"/>
  <c r="K193"/>
  <c r="J193"/>
  <c r="I193"/>
  <c r="H193"/>
  <c r="G193"/>
  <c r="K192"/>
  <c r="J192"/>
  <c r="I192"/>
  <c r="H192"/>
  <c r="G192"/>
  <c r="K191"/>
  <c r="J191"/>
  <c r="I191"/>
  <c r="H191"/>
  <c r="G191"/>
  <c r="K190"/>
  <c r="J190"/>
  <c r="I190"/>
  <c r="H190"/>
  <c r="G190"/>
  <c r="K189"/>
  <c r="J189"/>
  <c r="I189"/>
  <c r="H189"/>
  <c r="G189"/>
  <c r="K188"/>
  <c r="J188"/>
  <c r="I188"/>
  <c r="H188"/>
  <c r="G188"/>
  <c r="K187"/>
  <c r="J187"/>
  <c r="I187"/>
  <c r="H187"/>
  <c r="G187"/>
  <c r="K186"/>
  <c r="J186"/>
  <c r="I186"/>
  <c r="H186"/>
  <c r="G186"/>
  <c r="K185"/>
  <c r="J185"/>
  <c r="I185"/>
  <c r="H185"/>
  <c r="G185"/>
  <c r="K184"/>
  <c r="J184"/>
  <c r="I184"/>
  <c r="H184"/>
  <c r="G184"/>
  <c r="K183"/>
  <c r="J183"/>
  <c r="I183"/>
  <c r="H183"/>
  <c r="G183"/>
  <c r="K182"/>
  <c r="J182"/>
  <c r="I182"/>
  <c r="H182"/>
  <c r="G182"/>
  <c r="K181"/>
  <c r="J181"/>
  <c r="I181"/>
  <c r="H181"/>
  <c r="G181"/>
  <c r="K180"/>
  <c r="J180"/>
  <c r="I180"/>
  <c r="H180"/>
  <c r="G180"/>
  <c r="K179"/>
  <c r="J179"/>
  <c r="I179"/>
  <c r="H179"/>
  <c r="G179"/>
  <c r="K178"/>
  <c r="J178"/>
  <c r="I178"/>
  <c r="H178"/>
  <c r="G178"/>
  <c r="K177"/>
  <c r="J177"/>
  <c r="I177"/>
  <c r="H177"/>
  <c r="G177"/>
  <c r="K176"/>
  <c r="J176"/>
  <c r="I176"/>
  <c r="H176"/>
  <c r="G176"/>
  <c r="K175"/>
  <c r="J175"/>
  <c r="I175"/>
  <c r="H175"/>
  <c r="G175"/>
  <c r="K174"/>
  <c r="J174"/>
  <c r="I174"/>
  <c r="H174"/>
  <c r="G174"/>
  <c r="K173"/>
  <c r="J173"/>
  <c r="I173"/>
  <c r="H173"/>
  <c r="G173"/>
  <c r="K172"/>
  <c r="J172"/>
  <c r="I172"/>
  <c r="H172"/>
  <c r="G172"/>
  <c r="K171"/>
  <c r="J171"/>
  <c r="I171"/>
  <c r="H171"/>
  <c r="G171"/>
  <c r="K170"/>
  <c r="J170"/>
  <c r="I170"/>
  <c r="H170"/>
  <c r="G170"/>
  <c r="K169"/>
  <c r="J169"/>
  <c r="I169"/>
  <c r="H169"/>
  <c r="G169"/>
  <c r="K168"/>
  <c r="J168"/>
  <c r="I168"/>
  <c r="H168"/>
  <c r="G168"/>
  <c r="K167"/>
  <c r="J167"/>
  <c r="I167"/>
  <c r="H167"/>
  <c r="G167"/>
  <c r="K166"/>
  <c r="J166"/>
  <c r="I166"/>
  <c r="H166"/>
  <c r="G166"/>
  <c r="K165"/>
  <c r="J165"/>
  <c r="I165"/>
  <c r="H165"/>
  <c r="G165"/>
  <c r="K164"/>
  <c r="J164"/>
  <c r="I164"/>
  <c r="H164"/>
  <c r="G164"/>
  <c r="K163"/>
  <c r="J163"/>
  <c r="I163"/>
  <c r="H163"/>
  <c r="G163"/>
  <c r="K162"/>
  <c r="J162"/>
  <c r="I162"/>
  <c r="H162"/>
  <c r="G162"/>
  <c r="K161"/>
  <c r="J161"/>
  <c r="I161"/>
  <c r="H161"/>
  <c r="G161"/>
  <c r="K160"/>
  <c r="J160"/>
  <c r="I160"/>
  <c r="H160"/>
  <c r="G160"/>
  <c r="K159"/>
  <c r="J159"/>
  <c r="I159"/>
  <c r="H159"/>
  <c r="G159"/>
  <c r="K158"/>
  <c r="J158"/>
  <c r="I158"/>
  <c r="H158"/>
  <c r="G158"/>
  <c r="K157"/>
  <c r="J157"/>
  <c r="I157"/>
  <c r="H157"/>
  <c r="G157"/>
  <c r="K156"/>
  <c r="J156"/>
  <c r="I156"/>
  <c r="H156"/>
  <c r="G156"/>
  <c r="K155"/>
  <c r="J155"/>
  <c r="I155"/>
  <c r="H155"/>
  <c r="G155"/>
  <c r="K154"/>
  <c r="J154"/>
  <c r="I154"/>
  <c r="H154"/>
  <c r="G154"/>
  <c r="K153"/>
  <c r="J153"/>
  <c r="I153"/>
  <c r="H153"/>
  <c r="G153"/>
  <c r="K152"/>
  <c r="J152"/>
  <c r="I152"/>
  <c r="H152"/>
  <c r="G152"/>
  <c r="K151"/>
  <c r="J151"/>
  <c r="I151"/>
  <c r="H151"/>
  <c r="G151"/>
  <c r="K150"/>
  <c r="J150"/>
  <c r="I150"/>
  <c r="H150"/>
  <c r="G150"/>
  <c r="K149"/>
  <c r="J149"/>
  <c r="I149"/>
  <c r="H149"/>
  <c r="G149"/>
  <c r="K148"/>
  <c r="J148"/>
  <c r="I148"/>
  <c r="H148"/>
  <c r="G148"/>
  <c r="K147"/>
  <c r="J147"/>
  <c r="I147"/>
  <c r="H147"/>
  <c r="G147"/>
  <c r="K146"/>
  <c r="J146"/>
  <c r="I146"/>
  <c r="H146"/>
  <c r="G146"/>
  <c r="K145"/>
  <c r="J145"/>
  <c r="I145"/>
  <c r="H145"/>
  <c r="G145"/>
  <c r="K144"/>
  <c r="J144"/>
  <c r="I144"/>
  <c r="H144"/>
  <c r="G144"/>
  <c r="K143"/>
  <c r="J143"/>
  <c r="I143"/>
  <c r="H143"/>
  <c r="G143"/>
  <c r="K142"/>
  <c r="J142"/>
  <c r="I142"/>
  <c r="H142"/>
  <c r="G142"/>
  <c r="K141"/>
  <c r="J141"/>
  <c r="I141"/>
  <c r="H141"/>
  <c r="G141"/>
  <c r="K140"/>
  <c r="J140"/>
  <c r="I140"/>
  <c r="H140"/>
  <c r="G140"/>
  <c r="K139"/>
  <c r="J139"/>
  <c r="I139"/>
  <c r="H139"/>
  <c r="G139"/>
  <c r="K138"/>
  <c r="J138"/>
  <c r="I138"/>
  <c r="H138"/>
  <c r="G138"/>
  <c r="K137"/>
  <c r="J137"/>
  <c r="I137"/>
  <c r="H137"/>
  <c r="G137"/>
  <c r="K136"/>
  <c r="J136"/>
  <c r="I136"/>
  <c r="H136"/>
  <c r="G136"/>
  <c r="K135"/>
  <c r="J135"/>
  <c r="I135"/>
  <c r="H135"/>
  <c r="G135"/>
  <c r="K134"/>
  <c r="J134"/>
  <c r="I134"/>
  <c r="H134"/>
  <c r="G134"/>
  <c r="K133"/>
  <c r="J133"/>
  <c r="I133"/>
  <c r="H133"/>
  <c r="G133"/>
  <c r="K132"/>
  <c r="J132"/>
  <c r="I132"/>
  <c r="H132"/>
  <c r="G132"/>
  <c r="K131"/>
  <c r="J131"/>
  <c r="I131"/>
  <c r="H131"/>
  <c r="G131"/>
  <c r="K130"/>
  <c r="J130"/>
  <c r="I130"/>
  <c r="H130"/>
  <c r="G130"/>
  <c r="K129"/>
  <c r="J129"/>
  <c r="I129"/>
  <c r="H129"/>
  <c r="G129"/>
  <c r="K128"/>
  <c r="J128"/>
  <c r="I128"/>
  <c r="H128"/>
  <c r="G128"/>
  <c r="K127"/>
  <c r="J127"/>
  <c r="I127"/>
  <c r="H127"/>
  <c r="G127"/>
  <c r="K126"/>
  <c r="J126"/>
  <c r="I126"/>
  <c r="H126"/>
  <c r="G126"/>
  <c r="K125"/>
  <c r="J125"/>
  <c r="I125"/>
  <c r="H125"/>
  <c r="G125"/>
  <c r="K124"/>
  <c r="J124"/>
  <c r="I124"/>
  <c r="H124"/>
  <c r="G124"/>
  <c r="K123"/>
  <c r="J123"/>
  <c r="I123"/>
  <c r="H123"/>
  <c r="G123"/>
  <c r="K122"/>
  <c r="J122"/>
  <c r="I122"/>
  <c r="H122"/>
  <c r="G122"/>
  <c r="K121"/>
  <c r="J121"/>
  <c r="I121"/>
  <c r="H121"/>
  <c r="G121"/>
  <c r="K120"/>
  <c r="J120"/>
  <c r="I120"/>
  <c r="H120"/>
  <c r="G120"/>
  <c r="K119"/>
  <c r="J119"/>
  <c r="I119"/>
  <c r="H119"/>
  <c r="G119"/>
  <c r="K118"/>
  <c r="J118"/>
  <c r="I118"/>
  <c r="H118"/>
  <c r="G118"/>
  <c r="K117"/>
  <c r="J117"/>
  <c r="I117"/>
  <c r="H117"/>
  <c r="G117"/>
  <c r="K116"/>
  <c r="J116"/>
  <c r="I116"/>
  <c r="H116"/>
  <c r="G116"/>
  <c r="K115"/>
  <c r="J115"/>
  <c r="I115"/>
  <c r="H115"/>
  <c r="G115"/>
  <c r="K114"/>
  <c r="J114"/>
  <c r="I114"/>
  <c r="H114"/>
  <c r="G114"/>
  <c r="K113"/>
  <c r="J113"/>
  <c r="I113"/>
  <c r="H113"/>
  <c r="G113"/>
  <c r="K112"/>
  <c r="J112"/>
  <c r="I112"/>
  <c r="H112"/>
  <c r="G112"/>
  <c r="K111"/>
  <c r="J111"/>
  <c r="I111"/>
  <c r="H111"/>
  <c r="G111"/>
  <c r="K110"/>
  <c r="J110"/>
  <c r="I110"/>
  <c r="H110"/>
  <c r="G110"/>
  <c r="K109"/>
  <c r="J109"/>
  <c r="I109"/>
  <c r="H109"/>
  <c r="G109"/>
  <c r="K108"/>
  <c r="J108"/>
  <c r="I108"/>
  <c r="H108"/>
  <c r="G108"/>
  <c r="K107"/>
  <c r="J107"/>
  <c r="I107"/>
  <c r="H107"/>
  <c r="G107"/>
  <c r="K106"/>
  <c r="J106"/>
  <c r="I106"/>
  <c r="H106"/>
  <c r="G106"/>
  <c r="K105"/>
  <c r="J105"/>
  <c r="I105"/>
  <c r="H105"/>
  <c r="G105"/>
  <c r="K104"/>
  <c r="J104"/>
  <c r="I104"/>
  <c r="H104"/>
  <c r="G104"/>
  <c r="K103"/>
  <c r="J103"/>
  <c r="I103"/>
  <c r="H103"/>
  <c r="G103"/>
  <c r="K102"/>
  <c r="J102"/>
  <c r="I102"/>
  <c r="H102"/>
  <c r="G102"/>
  <c r="K101"/>
  <c r="J101"/>
  <c r="I101"/>
  <c r="H101"/>
  <c r="G101"/>
  <c r="K100"/>
  <c r="J100"/>
  <c r="I100"/>
  <c r="H100"/>
  <c r="G100"/>
  <c r="K99"/>
  <c r="J99"/>
  <c r="I99"/>
  <c r="H99"/>
  <c r="G99"/>
  <c r="K98"/>
  <c r="J98"/>
  <c r="I98"/>
  <c r="H98"/>
  <c r="G98"/>
  <c r="K97"/>
  <c r="J97"/>
  <c r="I97"/>
  <c r="H97"/>
  <c r="G97"/>
  <c r="K96"/>
  <c r="J96"/>
  <c r="I96"/>
  <c r="H96"/>
  <c r="G96"/>
  <c r="K95"/>
  <c r="J95"/>
  <c r="I95"/>
  <c r="H95"/>
  <c r="G95"/>
  <c r="K94"/>
  <c r="J94"/>
  <c r="I94"/>
  <c r="H94"/>
  <c r="G94"/>
  <c r="K93"/>
  <c r="J93"/>
  <c r="I93"/>
  <c r="H93"/>
  <c r="G93"/>
  <c r="K92"/>
  <c r="J92"/>
  <c r="I92"/>
  <c r="H92"/>
  <c r="G92"/>
  <c r="K91"/>
  <c r="J91"/>
  <c r="I91"/>
  <c r="H91"/>
  <c r="G91"/>
  <c r="K90"/>
  <c r="J90"/>
  <c r="I90"/>
  <c r="H90"/>
  <c r="G90"/>
  <c r="K89"/>
  <c r="J89"/>
  <c r="I89"/>
  <c r="H89"/>
  <c r="G89"/>
  <c r="K88"/>
  <c r="J88"/>
  <c r="I88"/>
  <c r="H88"/>
  <c r="G88"/>
  <c r="K87"/>
  <c r="J87"/>
  <c r="I87"/>
  <c r="H87"/>
  <c r="G87"/>
  <c r="K86"/>
  <c r="J86"/>
  <c r="I86"/>
  <c r="H86"/>
  <c r="G86"/>
  <c r="K85"/>
  <c r="J85"/>
  <c r="I85"/>
  <c r="H85"/>
  <c r="G85"/>
  <c r="K84"/>
  <c r="J84"/>
  <c r="I84"/>
  <c r="H84"/>
  <c r="G84"/>
  <c r="K83"/>
  <c r="J83"/>
  <c r="I83"/>
  <c r="H83"/>
  <c r="G83"/>
  <c r="K82"/>
  <c r="J82"/>
  <c r="I82"/>
  <c r="H82"/>
  <c r="G82"/>
  <c r="K81"/>
  <c r="J81"/>
  <c r="I81"/>
  <c r="H81"/>
  <c r="G81"/>
  <c r="K80"/>
  <c r="J80"/>
  <c r="I80"/>
  <c r="H80"/>
  <c r="G80"/>
  <c r="K79"/>
  <c r="J79"/>
  <c r="I79"/>
  <c r="H79"/>
  <c r="G79"/>
  <c r="K78"/>
  <c r="J78"/>
  <c r="I78"/>
  <c r="H78"/>
  <c r="G78"/>
  <c r="K77"/>
  <c r="J77"/>
  <c r="I77"/>
  <c r="H77"/>
  <c r="G77"/>
  <c r="K76"/>
  <c r="J76"/>
  <c r="I76"/>
  <c r="H76"/>
  <c r="G76"/>
  <c r="K75"/>
  <c r="J75"/>
  <c r="I75"/>
  <c r="H75"/>
  <c r="G75"/>
  <c r="K74"/>
  <c r="J74"/>
  <c r="I74"/>
  <c r="H74"/>
  <c r="G74"/>
  <c r="K73"/>
  <c r="J73"/>
  <c r="I73"/>
  <c r="H73"/>
  <c r="G73"/>
  <c r="K72"/>
  <c r="J72"/>
  <c r="I72"/>
  <c r="H72"/>
  <c r="G72"/>
  <c r="K71"/>
  <c r="J71"/>
  <c r="I71"/>
  <c r="H71"/>
  <c r="G71"/>
  <c r="K70"/>
  <c r="J70"/>
  <c r="I70"/>
  <c r="H70"/>
  <c r="G70"/>
  <c r="K69"/>
  <c r="J69"/>
  <c r="I69"/>
  <c r="H69"/>
  <c r="G69"/>
  <c r="K68"/>
  <c r="J68"/>
  <c r="I68"/>
  <c r="H68"/>
  <c r="G68"/>
  <c r="K67"/>
  <c r="J67"/>
  <c r="I67"/>
  <c r="H67"/>
  <c r="G67"/>
  <c r="K66"/>
  <c r="J66"/>
  <c r="I66"/>
  <c r="H66"/>
  <c r="G66"/>
  <c r="K65"/>
  <c r="J65"/>
  <c r="I65"/>
  <c r="H65"/>
  <c r="G65"/>
  <c r="K64"/>
  <c r="J64"/>
  <c r="I64"/>
  <c r="H64"/>
  <c r="G64"/>
  <c r="K63"/>
  <c r="J63"/>
  <c r="I63"/>
  <c r="H63"/>
  <c r="G63"/>
  <c r="K62"/>
  <c r="J62"/>
  <c r="I62"/>
  <c r="H62"/>
  <c r="G62"/>
  <c r="K61"/>
  <c r="J61"/>
  <c r="I61"/>
  <c r="H61"/>
  <c r="G61"/>
  <c r="K60"/>
  <c r="J60"/>
  <c r="I60"/>
  <c r="H60"/>
  <c r="G60"/>
  <c r="K59"/>
  <c r="J59"/>
  <c r="I59"/>
  <c r="H59"/>
  <c r="G59"/>
  <c r="K58"/>
  <c r="J58"/>
  <c r="I58"/>
  <c r="H58"/>
  <c r="G58"/>
  <c r="K57"/>
  <c r="J57"/>
  <c r="I57"/>
  <c r="H57"/>
  <c r="G57"/>
  <c r="K56"/>
  <c r="J56"/>
  <c r="I56"/>
  <c r="H56"/>
  <c r="G56"/>
  <c r="K55"/>
  <c r="J55"/>
  <c r="I55"/>
  <c r="H55"/>
  <c r="G55"/>
  <c r="K54"/>
  <c r="J54"/>
  <c r="I54"/>
  <c r="H54"/>
  <c r="G54"/>
  <c r="K53"/>
  <c r="J53"/>
  <c r="I53"/>
  <c r="H53"/>
  <c r="G53"/>
  <c r="K52"/>
  <c r="J52"/>
  <c r="I52"/>
  <c r="H52"/>
  <c r="G52"/>
  <c r="K51"/>
  <c r="J51"/>
  <c r="I51"/>
  <c r="H51"/>
  <c r="G51"/>
  <c r="K50"/>
  <c r="J50"/>
  <c r="I50"/>
  <c r="H50"/>
  <c r="G50"/>
  <c r="K49"/>
  <c r="J49"/>
  <c r="I49"/>
  <c r="H49"/>
  <c r="G49"/>
  <c r="K48"/>
  <c r="J48"/>
  <c r="I48"/>
  <c r="H48"/>
  <c r="G48"/>
  <c r="K47"/>
  <c r="J47"/>
  <c r="I47"/>
  <c r="H47"/>
  <c r="G47"/>
  <c r="K46"/>
  <c r="J46"/>
  <c r="I46"/>
  <c r="H46"/>
  <c r="G46"/>
  <c r="K45"/>
  <c r="J45"/>
  <c r="I45"/>
  <c r="H45"/>
  <c r="G45"/>
  <c r="K44"/>
  <c r="J44"/>
  <c r="I44"/>
  <c r="H44"/>
  <c r="G44"/>
  <c r="K43"/>
  <c r="J43"/>
  <c r="I43"/>
  <c r="H43"/>
  <c r="G43"/>
  <c r="K42"/>
  <c r="J42"/>
  <c r="I42"/>
  <c r="H42"/>
  <c r="G42"/>
  <c r="K41"/>
  <c r="J41"/>
  <c r="I41"/>
  <c r="H41"/>
  <c r="G41"/>
  <c r="K40"/>
  <c r="J40"/>
  <c r="I40"/>
  <c r="H40"/>
  <c r="G40"/>
  <c r="K39"/>
  <c r="J39"/>
  <c r="I39"/>
  <c r="H39"/>
  <c r="G39"/>
  <c r="K38"/>
  <c r="J38"/>
  <c r="I38"/>
  <c r="H38"/>
  <c r="G38"/>
  <c r="K37"/>
  <c r="J37"/>
  <c r="I37"/>
  <c r="H37"/>
  <c r="G37"/>
  <c r="K36"/>
  <c r="J36"/>
  <c r="I36"/>
  <c r="H36"/>
  <c r="G36"/>
  <c r="K35"/>
  <c r="J35"/>
  <c r="I35"/>
  <c r="H35"/>
  <c r="G35"/>
  <c r="K34"/>
  <c r="J34"/>
  <c r="I34"/>
  <c r="H34"/>
  <c r="G34"/>
  <c r="K33"/>
  <c r="J33"/>
  <c r="I33"/>
  <c r="H33"/>
  <c r="G33"/>
  <c r="K32"/>
  <c r="J32"/>
  <c r="I32"/>
  <c r="H32"/>
  <c r="G32"/>
  <c r="K31"/>
  <c r="J31"/>
  <c r="I31"/>
  <c r="H31"/>
  <c r="G31"/>
  <c r="K30"/>
  <c r="J30"/>
  <c r="I30"/>
  <c r="H30"/>
  <c r="G30"/>
  <c r="K29"/>
  <c r="J29"/>
  <c r="I29"/>
  <c r="H29"/>
  <c r="G29"/>
  <c r="K28"/>
  <c r="J28"/>
  <c r="I28"/>
  <c r="H28"/>
  <c r="G28"/>
  <c r="K27"/>
  <c r="J27"/>
  <c r="I27"/>
  <c r="H27"/>
  <c r="G27"/>
  <c r="K26"/>
  <c r="J26"/>
  <c r="I26"/>
  <c r="H26"/>
  <c r="G26"/>
  <c r="K25"/>
  <c r="J25"/>
  <c r="I25"/>
  <c r="H25"/>
  <c r="G25"/>
  <c r="K24"/>
  <c r="J24"/>
  <c r="I24"/>
  <c r="H24"/>
  <c r="G24"/>
  <c r="K23"/>
  <c r="J23"/>
  <c r="I23"/>
  <c r="H23"/>
  <c r="G23"/>
  <c r="K22"/>
  <c r="J22"/>
  <c r="I22"/>
  <c r="H22"/>
  <c r="G22"/>
  <c r="K21"/>
  <c r="J21"/>
  <c r="I21"/>
  <c r="H21"/>
  <c r="G21"/>
  <c r="K20"/>
  <c r="J20"/>
  <c r="I20"/>
  <c r="H20"/>
  <c r="G20"/>
  <c r="K19"/>
  <c r="J19"/>
  <c r="I19"/>
  <c r="H19"/>
  <c r="G19"/>
  <c r="K18"/>
  <c r="J18"/>
  <c r="I18"/>
  <c r="H18"/>
  <c r="G18"/>
  <c r="K17"/>
  <c r="J17"/>
  <c r="I17"/>
  <c r="H17"/>
  <c r="G17"/>
  <c r="K16"/>
  <c r="J16"/>
  <c r="I16"/>
  <c r="H16"/>
  <c r="G16"/>
  <c r="K15"/>
  <c r="J15"/>
  <c r="I15"/>
  <c r="H15"/>
  <c r="G15"/>
  <c r="K14"/>
  <c r="J14"/>
  <c r="I14"/>
  <c r="H14"/>
  <c r="G14"/>
  <c r="K13"/>
  <c r="J13"/>
  <c r="I13"/>
  <c r="H13"/>
  <c r="G13"/>
  <c r="K12"/>
  <c r="J12"/>
  <c r="I12"/>
  <c r="H12"/>
  <c r="G12"/>
  <c r="K11"/>
  <c r="J11"/>
  <c r="I11"/>
  <c r="H11"/>
  <c r="G11"/>
  <c r="K10"/>
  <c r="J10"/>
  <c r="I10"/>
  <c r="H10"/>
  <c r="G10"/>
  <c r="K9"/>
  <c r="J9"/>
  <c r="I9"/>
  <c r="H9"/>
  <c r="G9"/>
  <c r="K8"/>
  <c r="J8"/>
  <c r="I8"/>
  <c r="H8"/>
  <c r="G8"/>
  <c r="K7"/>
  <c r="J7"/>
  <c r="I7"/>
  <c r="H7"/>
  <c r="G7"/>
  <c r="K6"/>
  <c r="J6"/>
  <c r="I6"/>
  <c r="H6"/>
  <c r="G6"/>
  <c r="K5"/>
  <c r="J5"/>
  <c r="I5"/>
  <c r="H5"/>
  <c r="G5"/>
  <c r="K4"/>
  <c r="J4"/>
  <c r="I4"/>
  <c r="H4"/>
  <c r="G4"/>
  <c r="K3"/>
  <c r="J3"/>
  <c r="I3"/>
  <c r="H3"/>
  <c r="G3"/>
  <c r="N24" i="2"/>
  <c r="N4" s="1"/>
  <c r="M24"/>
  <c r="M4" s="1"/>
  <c r="L24"/>
  <c r="L4" s="1"/>
  <c r="K24"/>
  <c r="K4" s="1"/>
  <c r="O85"/>
  <c r="N85"/>
  <c r="O84"/>
  <c r="N84"/>
  <c r="O83"/>
  <c r="N83"/>
  <c r="O82"/>
  <c r="N82"/>
  <c r="O81"/>
  <c r="N81"/>
  <c r="O80"/>
  <c r="N80"/>
  <c r="O79"/>
  <c r="N79"/>
  <c r="O78"/>
  <c r="N78"/>
  <c r="O77"/>
  <c r="N77"/>
  <c r="O76"/>
  <c r="N76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O28"/>
  <c r="O27"/>
  <c r="N28"/>
  <c r="M28"/>
  <c r="L28"/>
  <c r="K28"/>
  <c r="N27"/>
  <c r="M27"/>
  <c r="L27"/>
  <c r="K27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J1080"/>
  <c r="K1080" s="1"/>
  <c r="M1080" s="1"/>
  <c r="J1079"/>
  <c r="K1079" s="1"/>
  <c r="M1079" s="1"/>
  <c r="J1078"/>
  <c r="K1078" s="1"/>
  <c r="M1078" s="1"/>
  <c r="J1077"/>
  <c r="K1077" s="1"/>
  <c r="M1077" s="1"/>
  <c r="J1076"/>
  <c r="K1076" s="1"/>
  <c r="M1076" s="1"/>
  <c r="J1075"/>
  <c r="K1075" s="1"/>
  <c r="M1075" s="1"/>
  <c r="J1074"/>
  <c r="K1074" s="1"/>
  <c r="M1074" s="1"/>
  <c r="J1073"/>
  <c r="K1073" s="1"/>
  <c r="M1073" s="1"/>
  <c r="J1072"/>
  <c r="K1072" s="1"/>
  <c r="M1072" s="1"/>
  <c r="J1071"/>
  <c r="K1071" s="1"/>
  <c r="M1071" s="1"/>
  <c r="J1070"/>
  <c r="K1070" s="1"/>
  <c r="M1070" s="1"/>
  <c r="J1069"/>
  <c r="K1069" s="1"/>
  <c r="M1069" s="1"/>
  <c r="J1068"/>
  <c r="K1068" s="1"/>
  <c r="M1068" s="1"/>
  <c r="J1067"/>
  <c r="K1067" s="1"/>
  <c r="M1067" s="1"/>
  <c r="J1066"/>
  <c r="K1066" s="1"/>
  <c r="M1066" s="1"/>
  <c r="J1065"/>
  <c r="K1065" s="1"/>
  <c r="M1065" s="1"/>
  <c r="J1064"/>
  <c r="K1064" s="1"/>
  <c r="M1064" s="1"/>
  <c r="J1063"/>
  <c r="K1063" s="1"/>
  <c r="M1063" s="1"/>
  <c r="J1062"/>
  <c r="K1062" s="1"/>
  <c r="M1062" s="1"/>
  <c r="J1061"/>
  <c r="K1061" s="1"/>
  <c r="M1061" s="1"/>
  <c r="J1060"/>
  <c r="K1060" s="1"/>
  <c r="M1060" s="1"/>
  <c r="J1059"/>
  <c r="K1059" s="1"/>
  <c r="M1059" s="1"/>
  <c r="J1058"/>
  <c r="K1058" s="1"/>
  <c r="M1058" s="1"/>
  <c r="J1057"/>
  <c r="K1057" s="1"/>
  <c r="M1057" s="1"/>
  <c r="J1056"/>
  <c r="K1056" s="1"/>
  <c r="M1056" s="1"/>
  <c r="J1055"/>
  <c r="K1055" s="1"/>
  <c r="M1055" s="1"/>
  <c r="J1054"/>
  <c r="K1054" s="1"/>
  <c r="M1054" s="1"/>
  <c r="J1053"/>
  <c r="K1053" s="1"/>
  <c r="M1053" s="1"/>
  <c r="F1060"/>
  <c r="F1059"/>
  <c r="F1058"/>
  <c r="F1057"/>
  <c r="F1056"/>
  <c r="F1055"/>
  <c r="F1054"/>
  <c r="F1053"/>
  <c r="E1060"/>
  <c r="E1056"/>
  <c r="E1059"/>
  <c r="E1058"/>
  <c r="E1057"/>
  <c r="E1055"/>
  <c r="E1054"/>
  <c r="E1053"/>
  <c r="O22"/>
  <c r="O23"/>
  <c r="O3"/>
  <c r="N3"/>
  <c r="M3"/>
  <c r="L3"/>
  <c r="K3"/>
  <c r="O2"/>
  <c r="N2"/>
  <c r="M2"/>
  <c r="L2"/>
  <c r="K2"/>
  <c r="O41" l="1"/>
  <c r="N41"/>
  <c r="L41"/>
  <c r="M41"/>
  <c r="K41"/>
  <c r="K40"/>
  <c r="M42"/>
  <c r="N40"/>
  <c r="K686" i="5"/>
  <c r="M40" i="2"/>
  <c r="K42"/>
  <c r="L42"/>
  <c r="N42"/>
  <c r="L686" i="5"/>
  <c r="L40" i="2"/>
  <c r="N98"/>
  <c r="N99"/>
  <c r="N100"/>
  <c r="N101"/>
  <c r="N102"/>
  <c r="O98"/>
  <c r="O99"/>
  <c r="O100"/>
  <c r="O102"/>
  <c r="N103"/>
  <c r="N104"/>
  <c r="N105"/>
  <c r="N106"/>
  <c r="N107"/>
  <c r="O104"/>
  <c r="O95"/>
  <c r="O96"/>
  <c r="O107"/>
  <c r="M103"/>
  <c r="M98"/>
  <c r="M95"/>
  <c r="M100"/>
  <c r="M97"/>
  <c r="M102"/>
  <c r="O94"/>
  <c r="O106"/>
  <c r="O101"/>
  <c r="O97"/>
  <c r="M94"/>
  <c r="M99"/>
  <c r="M106"/>
  <c r="M101"/>
  <c r="M107"/>
  <c r="O105"/>
  <c r="G1059"/>
  <c r="O103"/>
  <c r="M93"/>
  <c r="M105"/>
  <c r="O93"/>
  <c r="M96"/>
  <c r="M104"/>
  <c r="N93"/>
  <c r="N95"/>
  <c r="N97"/>
  <c r="N94"/>
  <c r="N96"/>
  <c r="O24"/>
  <c r="G1057"/>
  <c r="G1056"/>
  <c r="G1058"/>
  <c r="O86"/>
  <c r="N86"/>
  <c r="M86"/>
  <c r="G1054"/>
  <c r="G1055"/>
  <c r="G1060"/>
  <c r="F1063"/>
  <c r="E1061"/>
  <c r="F1061"/>
  <c r="G1053"/>
  <c r="I1061" l="1"/>
  <c r="N1061" s="1"/>
  <c r="P99"/>
  <c r="P107"/>
  <c r="P100"/>
  <c r="O42"/>
  <c r="O40"/>
  <c r="P103"/>
  <c r="P104"/>
  <c r="I1076"/>
  <c r="N1076" s="1"/>
  <c r="P94"/>
  <c r="I1073"/>
  <c r="N1073" s="1"/>
  <c r="I1063"/>
  <c r="N1063" s="1"/>
  <c r="P106"/>
  <c r="P101"/>
  <c r="P102"/>
  <c r="P98"/>
  <c r="I1075"/>
  <c r="N1075" s="1"/>
  <c r="P97"/>
  <c r="I1079"/>
  <c r="N1079" s="1"/>
  <c r="I1069"/>
  <c r="N1069" s="1"/>
  <c r="I1078"/>
  <c r="N1078" s="1"/>
  <c r="P95"/>
  <c r="I1071"/>
  <c r="N1071" s="1"/>
  <c r="I1072"/>
  <c r="N1072" s="1"/>
  <c r="P105"/>
  <c r="P93"/>
  <c r="P96"/>
  <c r="I1062"/>
  <c r="N1062" s="1"/>
  <c r="I1060"/>
  <c r="N1060" s="1"/>
  <c r="I1066"/>
  <c r="N1066" s="1"/>
  <c r="I1068"/>
  <c r="N1068" s="1"/>
  <c r="I1067"/>
  <c r="N1067" s="1"/>
  <c r="I1070"/>
  <c r="N1070" s="1"/>
  <c r="I1077"/>
  <c r="N1077" s="1"/>
  <c r="I1080"/>
  <c r="N1080" s="1"/>
  <c r="I1064"/>
  <c r="N1064" s="1"/>
  <c r="I1065"/>
  <c r="N1065" s="1"/>
  <c r="I1074"/>
  <c r="N1074" s="1"/>
  <c r="I1058"/>
  <c r="N1058" s="1"/>
  <c r="I1054"/>
  <c r="N1054" s="1"/>
  <c r="I1056"/>
  <c r="N1056" s="1"/>
  <c r="I1059"/>
  <c r="N1059" s="1"/>
  <c r="I1055"/>
  <c r="N1055" s="1"/>
  <c r="I1057"/>
  <c r="N1057" s="1"/>
  <c r="I1053"/>
  <c r="N1053" s="1"/>
</calcChain>
</file>

<file path=xl/sharedStrings.xml><?xml version="1.0" encoding="utf-8"?>
<sst xmlns="http://schemas.openxmlformats.org/spreadsheetml/2006/main" count="4774" uniqueCount="478">
  <si>
    <t>A</t>
  </si>
  <si>
    <t>B</t>
  </si>
  <si>
    <t>C</t>
  </si>
  <si>
    <t>STATUS</t>
  </si>
  <si>
    <t>NO</t>
  </si>
  <si>
    <t>TOTAL</t>
  </si>
  <si>
    <t>PRIVATE</t>
  </si>
  <si>
    <t>ACCREDITATION</t>
  </si>
  <si>
    <t>SCORE</t>
  </si>
  <si>
    <t>PRIVATE*A</t>
  </si>
  <si>
    <t>PRIVATE*B</t>
  </si>
  <si>
    <t>PRIVATE*C</t>
  </si>
  <si>
    <t>STATUS*ACCREDITATION</t>
  </si>
  <si>
    <t>RANK</t>
  </si>
  <si>
    <t>n</t>
  </si>
  <si>
    <t>R</t>
  </si>
  <si>
    <t>| R(S*A)-R(S*B) |</t>
  </si>
  <si>
    <t>| R(S*A)-R(S*C) |</t>
  </si>
  <si>
    <t>| R(S*A)-R(P*A) |</t>
  </si>
  <si>
    <t>| R(S*A)-R(P*B) |</t>
  </si>
  <si>
    <t>| R(S*A)-R(P*C) |</t>
  </si>
  <si>
    <t>| R(S*A)-R(P*N) |</t>
  </si>
  <si>
    <t>| R(S*B)-R(S*C) |</t>
  </si>
  <si>
    <t>| R(S*B)-R(P*A) |</t>
  </si>
  <si>
    <t>| R(S*B)-R(P*B) |</t>
  </si>
  <si>
    <t>| R(S*B)-R(P*C) |</t>
  </si>
  <si>
    <t>| R(S*C)-R(P*A) |</t>
  </si>
  <si>
    <t>| R(S*C)-R(P*B) |</t>
  </si>
  <si>
    <t>| R(S*C)-R(P*C) |</t>
  </si>
  <si>
    <t>| R(P*A)-R(P*B) |</t>
  </si>
  <si>
    <t>| R(P*A)-R(P*C) |</t>
  </si>
  <si>
    <t>| R(P*B)-R(P*C) |</t>
  </si>
  <si>
    <t>Z</t>
  </si>
  <si>
    <t>SQRT( ..)</t>
  </si>
  <si>
    <t>H</t>
  </si>
  <si>
    <t>Status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</si>
  <si>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</si>
  <si>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</si>
  <si>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</si>
  <si>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</si>
  <si>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</si>
  <si>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</si>
  <si>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</si>
  <si>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</si>
  <si>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</si>
  <si>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</si>
  <si>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</si>
  <si>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</si>
  <si>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</si>
  <si>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</si>
  <si>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</si>
  <si>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</si>
  <si>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</si>
  <si>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</si>
  <si>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</si>
  <si>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</si>
  <si>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</si>
  <si>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</si>
  <si>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</si>
  <si>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</si>
  <si>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</si>
  <si>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</si>
  <si>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</si>
  <si>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</si>
  <si>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</si>
  <si>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</si>
  <si>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</si>
  <si>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</si>
  <si>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</si>
  <si>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</si>
  <si>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</si>
  <si>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</si>
  <si>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</si>
  <si>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</si>
  <si>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</si>
  <si>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</si>
  <si>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</si>
  <si>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</si>
  <si>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</si>
  <si>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</si>
  <si>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</si>
  <si>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</si>
  <si>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</si>
  <si>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</si>
  <si>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</si>
  <si>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</si>
  <si>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</si>
  <si>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</si>
  <si>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</si>
  <si>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</si>
  <si>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</si>
  <si>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</si>
  <si>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</si>
  <si>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</si>
  <si>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</si>
  <si>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</si>
  <si>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</si>
  <si>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</si>
  <si>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</si>
  <si>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</si>
  <si>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</si>
  <si>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</si>
  <si>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</si>
  <si>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</si>
  <si>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</si>
  <si>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</si>
  <si>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</si>
  <si>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</si>
  <si>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</si>
  <si>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</si>
  <si>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</si>
  <si>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</si>
  <si>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</si>
  <si>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</si>
  <si>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</si>
  <si>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</si>
  <si>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</si>
  <si>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</si>
  <si>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</si>
  <si>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</si>
  <si>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</si>
  <si>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</si>
  <si>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</si>
  <si>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</si>
  <si>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</si>
  <si>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</si>
  <si>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</si>
  <si>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</si>
  <si>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</si>
  <si>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</si>
  <si>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</si>
  <si>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</si>
  <si>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</si>
  <si>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</si>
  <si>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</si>
  <si>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</si>
  <si>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</si>
  <si>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</si>
  <si>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</si>
  <si>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</si>
  <si>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</si>
  <si>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</si>
  <si>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</si>
  <si>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</si>
  <si>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</si>
  <si>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</si>
  <si>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</si>
  <si>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</si>
  <si>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</si>
  <si>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</si>
  <si>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</si>
  <si>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</si>
  <si>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</si>
  <si>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</si>
  <si>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</si>
  <si>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</si>
  <si>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</si>
  <si>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</si>
  <si>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</si>
  <si>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</si>
  <si>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</si>
  <si>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</si>
  <si>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</si>
  <si>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</si>
  <si>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</si>
  <si>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</si>
  <si>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</si>
  <si>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</si>
  <si>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</si>
  <si>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</si>
  <si>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</si>
  <si>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</si>
  <si>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</si>
  <si>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</si>
  <si>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</si>
  <si>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</si>
  <si>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</si>
  <si>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</si>
  <si>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</si>
  <si>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</si>
  <si>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</si>
  <si>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</si>
  <si>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</si>
  <si>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</si>
  <si>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</si>
  <si>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</si>
  <si>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</si>
  <si>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</si>
  <si>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</si>
  <si>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</si>
  <si>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</si>
  <si>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</si>
  <si>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</si>
  <si>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</si>
  <si>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</si>
  <si>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</si>
  <si>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</si>
  <si>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</si>
  <si>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</si>
  <si>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</si>
  <si>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</si>
  <si>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</si>
  <si>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</si>
  <si>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</si>
  <si>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</si>
  <si>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</si>
  <si>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</si>
  <si>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</si>
  <si>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</si>
  <si>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</si>
  <si>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</si>
  <si>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</si>
  <si>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</si>
  <si>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</si>
  <si>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</si>
  <si>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</si>
  <si>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</si>
  <si>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</si>
  <si>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</si>
  <si>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</si>
  <si>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</si>
  <si>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</si>
  <si>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</si>
  <si>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</si>
  <si>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</si>
  <si>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</si>
  <si>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</si>
  <si>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</si>
  <si>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</si>
  <si>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</si>
  <si>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</si>
  <si>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</si>
  <si>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</si>
  <si>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</si>
  <si>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</si>
  <si>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</si>
  <si>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</si>
  <si>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</si>
  <si>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</si>
  <si>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</si>
  <si>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</si>
  <si>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</si>
  <si>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</si>
  <si>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</si>
  <si>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</si>
  <si>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</si>
  <si>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</si>
  <si>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</si>
  <si>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</si>
  <si>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</si>
  <si>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</si>
  <si>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</si>
  <si>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</si>
  <si>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</si>
  <si>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</si>
  <si>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</si>
  <si>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</si>
  <si>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</si>
  <si>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</si>
  <si>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</si>
  <si>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</si>
  <si>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</si>
  <si>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</si>
  <si>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</si>
  <si>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</si>
  <si>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</si>
  <si>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</si>
  <si>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</si>
  <si>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</si>
  <si>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</si>
  <si>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</si>
  <si>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</si>
  <si>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</si>
  <si>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</si>
  <si>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</si>
  <si>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</si>
  <si>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</si>
  <si>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</si>
  <si>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</si>
  <si>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</si>
  <si>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</si>
  <si>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</si>
  <si>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</si>
  <si>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</si>
  <si>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</si>
  <si>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</si>
  <si>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</si>
  <si>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</si>
  <si>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</si>
  <si>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</si>
  <si>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</si>
  <si>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</si>
  <si>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</si>
  <si>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</si>
  <si>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</si>
  <si>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</si>
  <si>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</si>
  <si>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</si>
  <si>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</si>
  <si>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</si>
  <si>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</si>
  <si>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</si>
  <si>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</si>
  <si>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</si>
  <si>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</si>
  <si>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</si>
  <si>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</si>
  <si>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</si>
  <si>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</si>
  <si>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</si>
  <si>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</si>
  <si>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</si>
  <si>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</si>
  <si>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</si>
  <si>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</si>
  <si>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</si>
  <si>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</si>
  <si>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</si>
  <si>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</si>
  <si>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</si>
  <si>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</si>
  <si>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</si>
  <si>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</si>
  <si>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</si>
  <si>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</si>
  <si>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</si>
  <si>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</si>
  <si>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</si>
  <si>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</si>
  <si>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</si>
  <si>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</si>
  <si>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</si>
  <si>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</si>
  <si>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</si>
  <si>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</si>
  <si>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</si>
  <si>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</si>
  <si>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</si>
  <si>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</si>
  <si>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</si>
  <si>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</si>
  <si>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</si>
  <si>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</si>
  <si>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</si>
  <si>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</si>
  <si>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</si>
  <si>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</si>
  <si>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</si>
  <si>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</si>
  <si>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</si>
  <si>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</si>
  <si>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</si>
  <si>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</si>
  <si>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</si>
  <si>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</si>
  <si>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</si>
  <si>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</si>
  <si>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</si>
  <si>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</si>
  <si>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</si>
  <si>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</si>
  <si>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</si>
  <si>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</si>
  <si>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</si>
  <si>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</si>
  <si>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</si>
  <si>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</si>
  <si>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</si>
  <si>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</si>
  <si>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</si>
  <si>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</si>
  <si>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</si>
  <si>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</si>
  <si>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</si>
  <si>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</si>
  <si>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</si>
  <si>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</si>
  <si>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</si>
  <si>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</si>
  <si>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</si>
  <si>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</si>
  <si>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</si>
  <si>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</si>
  <si>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</si>
  <si>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</si>
  <si>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</si>
  <si>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</si>
  <si>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</si>
  <si>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</si>
  <si>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</si>
  <si>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</si>
  <si>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</si>
  <si>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</si>
  <si>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</si>
  <si>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</si>
  <si>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</si>
  <si>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</si>
  <si>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</si>
  <si>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</si>
  <si>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</si>
  <si>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</si>
  <si>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</si>
  <si>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MEDIAN</t>
  </si>
  <si>
    <t>JUMLAH</t>
  </si>
  <si>
    <t>ALL STUDENTS</t>
  </si>
  <si>
    <t>Average</t>
  </si>
  <si>
    <t>Problem</t>
  </si>
  <si>
    <t>Score</t>
  </si>
  <si>
    <t>School</t>
  </si>
  <si>
    <t>All Students</t>
  </si>
  <si>
    <t>0 - 1</t>
  </si>
  <si>
    <t>PUBLIC</t>
  </si>
  <si>
    <t>PUBLIC*A</t>
  </si>
  <si>
    <t>PUBLIC*B</t>
  </si>
  <si>
    <t>PUBLIC*C</t>
  </si>
  <si>
    <t>AVERAGE</t>
  </si>
  <si>
    <t>NUMBER</t>
  </si>
  <si>
    <t>OF STUDENTS</t>
  </si>
  <si>
    <t>OF SCORES</t>
  </si>
  <si>
    <t>UNACCREDITED</t>
  </si>
  <si>
    <t>TABLE 3</t>
  </si>
  <si>
    <t>PROBLEM</t>
  </si>
  <si>
    <t>SCHOOL STATUS *</t>
  </si>
  <si>
    <t>SCHOOL</t>
  </si>
  <si>
    <t>NUMBER OF</t>
  </si>
  <si>
    <t>STUDENTS</t>
  </si>
  <si>
    <t>FOR EACH</t>
  </si>
  <si>
    <t>TABLE 4</t>
  </si>
  <si>
    <t>THE NUMBER</t>
  </si>
  <si>
    <t>OF STUDENT'S</t>
  </si>
  <si>
    <t>TABLE 6</t>
  </si>
  <si>
    <t>PERCENTAGE</t>
  </si>
  <si>
    <t>OF 0 OR 1-</t>
  </si>
  <si>
    <t xml:space="preserve">SCORED </t>
  </si>
  <si>
    <t>TABLE 5</t>
  </si>
  <si>
    <t>OF 4-SCORED</t>
  </si>
  <si>
    <t>Total</t>
  </si>
  <si>
    <t>FOR EACH PROBLEM</t>
  </si>
  <si>
    <t>PUBLIC*A (S*A)</t>
  </si>
  <si>
    <t>PUBLIC*B (S*B)</t>
  </si>
  <si>
    <t>PUBLIC*C (S*C)</t>
  </si>
  <si>
    <t>PRIVATE*UNACCREDITED</t>
  </si>
  <si>
    <t>PUBLIC*UNACCREDITED</t>
  </si>
  <si>
    <t>PRIVATE*A (P*A)</t>
  </si>
  <si>
    <t>PRIVATE*B (P*B)</t>
  </si>
  <si>
    <t>PRIVATE*C (P*C)</t>
  </si>
  <si>
    <t>| R(S*A)-R(S*UN) |</t>
  </si>
  <si>
    <t>| R(S*B)-R(S*UN) |</t>
  </si>
  <si>
    <t>| R(S*B)-R(P*UN) |</t>
  </si>
  <si>
    <t>| R(S*C)-R(S*UN) |</t>
  </si>
  <si>
    <t>| R(S*C)-R(P*UN) |</t>
  </si>
  <si>
    <t>| R(S*N)-R(P*UN) |</t>
  </si>
  <si>
    <t>| R(P*A)-R(P*UN) |</t>
  </si>
  <si>
    <t>| R(P*B)-R(P*UN) |</t>
  </si>
  <si>
    <t>| R(P*C)-R(P*UN) |</t>
  </si>
  <si>
    <t>| R(S*UN)-R(P*A) |</t>
  </si>
  <si>
    <t>| R(S*UN)-R(P*B) |</t>
  </si>
  <si>
    <t>| R(S*UN)-R(P*C) |</t>
  </si>
  <si>
    <t xml:space="preserve">UNACCREDITED </t>
  </si>
  <si>
    <t>PRIVATE*unacredited (P*UN)</t>
  </si>
  <si>
    <t>PUBLIC*unaccredited (S*UN)</t>
  </si>
  <si>
    <t>No</t>
  </si>
  <si>
    <t>Unaccredited</t>
  </si>
  <si>
    <t>KRUSKAL-</t>
  </si>
  <si>
    <t>AND</t>
  </si>
  <si>
    <t>FURTHER TEST</t>
  </si>
  <si>
    <t>WALLIS TEST</t>
  </si>
  <si>
    <t>Schools' status * accreditation</t>
  </si>
  <si>
    <t>average of R</t>
  </si>
  <si>
    <t>Comparison</t>
  </si>
  <si>
    <t>Result</t>
  </si>
  <si>
    <t>Alpha</t>
  </si>
  <si>
    <t xml:space="preserve">Conclusion </t>
  </si>
  <si>
    <t>Z*SQRT(..)</t>
  </si>
  <si>
    <t>0 atau 1</t>
  </si>
  <si>
    <t>public</t>
  </si>
  <si>
    <t>private</t>
  </si>
  <si>
    <t>all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</si>
</sst>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"/>
    <numFmt numFmtId="165" formatCode="_(* #,##0.00_);_(* \(#,##0.00\);_(* &quot;-&quot;_);_(@_)"/>
  </numFmts>
  <fonts count="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1" fontId="0" fillId="0" borderId="1" xfId="1" applyFont="1" applyBorder="1" applyAlignment="1">
      <alignment horizontal="center"/>
    </xf>
    <xf numFmtId="41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1" fontId="0" fillId="0" borderId="0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/>
    <xf numFmtId="0" fontId="0" fillId="6" borderId="1" xfId="0" applyFill="1" applyBorder="1" applyAlignment="1">
      <alignment horizontal="center"/>
    </xf>
    <xf numFmtId="41" fontId="0" fillId="6" borderId="1" xfId="1" applyFont="1" applyFill="1" applyBorder="1" applyAlignment="1">
      <alignment horizontal="center"/>
    </xf>
    <xf numFmtId="0" fontId="1" fillId="6" borderId="1" xfId="0" applyFont="1" applyFill="1" applyBorder="1"/>
    <xf numFmtId="0" fontId="0" fillId="7" borderId="1" xfId="0" applyFill="1" applyBorder="1" applyAlignment="1">
      <alignment horizontal="center" vertical="top"/>
    </xf>
    <xf numFmtId="41" fontId="0" fillId="7" borderId="1" xfId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2" xfId="1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165" fontId="2" fillId="0" borderId="0" xfId="1" applyNumberFormat="1" applyFont="1"/>
    <xf numFmtId="0" fontId="7" fillId="0" borderId="10" xfId="0" applyFont="1" applyFill="1" applyBorder="1" applyAlignment="1">
      <alignment horizontal="center" vertical="center"/>
    </xf>
    <xf numFmtId="0" fontId="8" fillId="0" borderId="0" xfId="0" applyFont="1"/>
    <xf numFmtId="2" fontId="8" fillId="0" borderId="0" xfId="0" applyNumberFormat="1" applyFont="1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>
        <c:manualLayout>
          <c:layoutTarget val="inner"/>
          <c:xMode val="edge"/>
          <c:yMode val="edge"/>
          <c:x val="0.11244663167104112"/>
          <c:y val="7.4462518774748798E-2"/>
          <c:w val="0.82967825896762915"/>
          <c:h val="0.79581885212325365"/>
        </c:manualLayout>
      </c:layout>
      <c:lineChart>
        <c:grouping val="standard"/>
        <c:ser>
          <c:idx val="0"/>
          <c:order val="0"/>
          <c:tx>
            <c:strRef>
              <c:f>ALL!$J$2</c:f>
              <c:strCache>
                <c:ptCount val="1"/>
                <c:pt idx="0">
                  <c:v>PUBLIC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diamond"/>
            <c:size val="5"/>
            <c:spPr>
              <a:solidFill>
                <a:schemeClr val="tx1"/>
              </a:solidFill>
              <a:ln w="12700"/>
            </c:spPr>
          </c:marker>
          <c:dLbls>
            <c:dLbl>
              <c:idx val="0"/>
              <c:layout>
                <c:manualLayout>
                  <c:x val="6.4268539161596522E-3"/>
                  <c:y val="4.4626098038323507E-3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2777777777777729E-2"/>
                  <c:y val="5.1329479768786095E-2"/>
                </c:manualLayout>
              </c:layout>
              <c:dLblPos val="r"/>
              <c:showVal val="1"/>
            </c:dLbl>
            <c:dLblPos val="t"/>
            <c:showVal val="1"/>
          </c:dLbls>
          <c:cat>
            <c:strRef>
              <c:f>ALL!$K$1:$N$1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Unaccredited</c:v>
                </c:pt>
              </c:strCache>
            </c:strRef>
          </c:cat>
          <c:val>
            <c:numRef>
              <c:f>ALL!$K$2:$N$2</c:f>
              <c:numCache>
                <c:formatCode>0.00</c:formatCode>
                <c:ptCount val="4"/>
                <c:pt idx="0">
                  <c:v>5.2425925925925929</c:v>
                </c:pt>
                <c:pt idx="1">
                  <c:v>2.2857142857142856</c:v>
                </c:pt>
                <c:pt idx="2">
                  <c:v>3.3134328358208953</c:v>
                </c:pt>
                <c:pt idx="3">
                  <c:v>2.0975609756097562</c:v>
                </c:pt>
              </c:numCache>
            </c:numRef>
          </c:val>
        </c:ser>
        <c:ser>
          <c:idx val="1"/>
          <c:order val="1"/>
          <c:tx>
            <c:strRef>
              <c:f>ALL!$J$3</c:f>
              <c:strCache>
                <c:ptCount val="1"/>
                <c:pt idx="0">
                  <c:v>PRIVATE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5"/>
            <c:spPr>
              <a:solidFill>
                <a:schemeClr val="tx1"/>
              </a:solidFill>
              <a:ln w="12700"/>
            </c:spPr>
          </c:marker>
          <c:dLbls>
            <c:dLbl>
              <c:idx val="2"/>
              <c:layout>
                <c:manualLayout>
                  <c:x val="-5.2777777777777792E-2"/>
                  <c:y val="5.1329479768786025E-2"/>
                </c:manualLayout>
              </c:layout>
              <c:dLblPos val="r"/>
              <c:showVal val="1"/>
            </c:dLbl>
            <c:dLblPos val="t"/>
            <c:showVal val="1"/>
          </c:dLbls>
          <c:cat>
            <c:strRef>
              <c:f>ALL!$K$1:$N$1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Unaccredited</c:v>
                </c:pt>
              </c:strCache>
            </c:strRef>
          </c:cat>
          <c:val>
            <c:numRef>
              <c:f>ALL!$K$3:$N$3</c:f>
              <c:numCache>
                <c:formatCode>0.00</c:formatCode>
                <c:ptCount val="4"/>
                <c:pt idx="0">
                  <c:v>3.0923076923076924</c:v>
                </c:pt>
                <c:pt idx="1">
                  <c:v>3.1267605633802815</c:v>
                </c:pt>
                <c:pt idx="2">
                  <c:v>1.9285714285714286</c:v>
                </c:pt>
                <c:pt idx="3">
                  <c:v>4.1724137931034484</c:v>
                </c:pt>
              </c:numCache>
            </c:numRef>
          </c:val>
        </c:ser>
        <c:dLbls>
          <c:showVal val="1"/>
        </c:dLbls>
        <c:marker val="1"/>
        <c:axId val="49851776"/>
        <c:axId val="49869952"/>
      </c:lineChart>
      <c:catAx>
        <c:axId val="49851776"/>
        <c:scaling>
          <c:orientation val="minMax"/>
        </c:scaling>
        <c:axPos val="b"/>
        <c:tickLblPos val="nextTo"/>
        <c:crossAx val="49869952"/>
        <c:crosses val="autoZero"/>
        <c:auto val="1"/>
        <c:lblAlgn val="ctr"/>
        <c:lblOffset val="100"/>
      </c:catAx>
      <c:valAx>
        <c:axId val="49869952"/>
        <c:scaling>
          <c:orientation val="minMax"/>
          <c:min val="1"/>
        </c:scaling>
        <c:axPos val="l"/>
        <c:numFmt formatCode="0.00" sourceLinked="1"/>
        <c:tickLblPos val="nextTo"/>
        <c:crossAx val="49851776"/>
        <c:crosses val="autoZero"/>
        <c:crossBetween val="between"/>
      </c:valAx>
    </c:plotArea>
    <c:plotVisOnly val="1"/>
  </c:chart>
  <c:txPr>
    <a:bodyPr/>
    <a:lstStyle/>
    <a:p>
      <a:pPr>
        <a:defRPr sz="1050"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112259</xdr:colOff>
      <xdr:row>4</xdr:row>
      <xdr:rowOff>178028</xdr:rowOff>
    </xdr:from>
    <xdr:to>
      <xdr:col>14</xdr:col>
      <xdr:colOff>469446</xdr:colOff>
      <xdr:row>17</xdr:row>
      <xdr:rowOff>115661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0.79578</cdr:x>
      <cdr:y>0.68373</cdr:y>
    </cdr:from>
    <cdr:to>
      <cdr:x>0.93127</cdr:x>
      <cdr:y>0.78778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36501" y="1877779"/>
          <a:ext cx="619133" cy="28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d-ID" sz="1050">
              <a:latin typeface="Times New Roman" pitchFamily="18" charset="0"/>
              <a:cs typeface="Times New Roman" pitchFamily="18" charset="0"/>
            </a:rPr>
            <a:t>Public</a:t>
          </a:r>
        </a:p>
      </cdr:txBody>
    </cdr:sp>
  </cdr:relSizeAnchor>
  <cdr:relSizeAnchor xmlns:cdr="http://schemas.openxmlformats.org/drawingml/2006/chartDrawing">
    <cdr:from>
      <cdr:x>0.79876</cdr:x>
      <cdr:y>0.32989</cdr:y>
    </cdr:from>
    <cdr:to>
      <cdr:x>0.96104</cdr:x>
      <cdr:y>0.43394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650120" y="906002"/>
          <a:ext cx="741586" cy="28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d-ID" sz="1050">
              <a:latin typeface="Times New Roman" pitchFamily="18" charset="0"/>
              <a:cs typeface="Times New Roman" pitchFamily="18" charset="0"/>
            </a:rPr>
            <a:t>Private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80"/>
  <sheetViews>
    <sheetView tabSelected="1" topLeftCell="J91" zoomScale="140" zoomScaleNormal="140" workbookViewId="0">
      <selection activeCell="N97" sqref="N97"/>
    </sheetView>
  </sheetViews>
  <sheetFormatPr defaultColWidth="9.109375" defaultRowHeight="14.4"/>
  <cols>
    <col min="1" max="1" width="6.109375" style="1" customWidth="1"/>
    <col min="2" max="2" width="11.5546875" style="26" customWidth="1"/>
    <col min="3" max="3" width="16.33203125" style="1" customWidth="1"/>
    <col min="4" max="4" width="29.88671875" style="1" customWidth="1"/>
    <col min="5" max="5" width="10" style="1" customWidth="1"/>
    <col min="6" max="6" width="9.109375" style="1"/>
    <col min="7" max="7" width="13.109375" style="1" customWidth="1"/>
    <col min="8" max="8" width="16.5546875" style="1" customWidth="1"/>
    <col min="9" max="9" width="13" style="1" customWidth="1"/>
    <col min="10" max="10" width="13.88671875" style="1" customWidth="1"/>
    <col min="11" max="11" width="12.44140625" style="1" customWidth="1"/>
    <col min="12" max="12" width="18" style="1" customWidth="1"/>
    <col min="13" max="13" width="13.88671875" style="1" bestFit="1" customWidth="1"/>
    <col min="14" max="14" width="15.44140625" style="1" customWidth="1"/>
    <col min="15" max="15" width="17.88671875" style="1" customWidth="1"/>
    <col min="16" max="16" width="17.5546875" style="1" customWidth="1"/>
    <col min="17" max="18" width="12.109375" style="1" customWidth="1"/>
    <col min="19" max="19" width="10.88671875" style="1" customWidth="1"/>
    <col min="20" max="22" width="7" style="1" customWidth="1"/>
    <col min="23" max="23" width="10.33203125" style="1" customWidth="1"/>
    <col min="24" max="24" width="9" style="1" customWidth="1"/>
    <col min="25" max="25" width="4" style="1" customWidth="1"/>
    <col min="26" max="16384" width="9.109375" style="1"/>
  </cols>
  <sheetData>
    <row r="1" spans="1:15" s="4" customFormat="1">
      <c r="A1" s="64" t="s">
        <v>4</v>
      </c>
      <c r="B1" s="65" t="s">
        <v>3</v>
      </c>
      <c r="C1" s="64" t="s">
        <v>7</v>
      </c>
      <c r="D1" s="64" t="s">
        <v>12</v>
      </c>
      <c r="E1" s="64" t="s">
        <v>8</v>
      </c>
      <c r="F1" s="64" t="s">
        <v>13</v>
      </c>
      <c r="I1" s="66" t="s">
        <v>420</v>
      </c>
      <c r="J1" s="80" t="s">
        <v>8</v>
      </c>
      <c r="K1" s="81" t="s">
        <v>0</v>
      </c>
      <c r="L1" s="81" t="s">
        <v>1</v>
      </c>
      <c r="M1" s="81" t="s">
        <v>2</v>
      </c>
      <c r="N1" s="81" t="s">
        <v>462</v>
      </c>
      <c r="O1" s="81" t="s">
        <v>404</v>
      </c>
    </row>
    <row r="2" spans="1:15">
      <c r="A2" s="61">
        <v>1</v>
      </c>
      <c r="B2" s="62" t="s">
        <v>411</v>
      </c>
      <c r="C2" s="61" t="s">
        <v>0</v>
      </c>
      <c r="D2" s="61" t="s">
        <v>412</v>
      </c>
      <c r="E2" s="61">
        <v>1</v>
      </c>
      <c r="F2" s="63">
        <v>121</v>
      </c>
      <c r="I2" s="66" t="s">
        <v>415</v>
      </c>
      <c r="J2" s="24" t="s">
        <v>411</v>
      </c>
      <c r="K2" s="3">
        <f>AVERAGE(E2:E541)</f>
        <v>5.2425925925925929</v>
      </c>
      <c r="L2" s="3">
        <f>AVERAGE(E542:E576)</f>
        <v>2.2857142857142856</v>
      </c>
      <c r="M2" s="3">
        <f>AVERAGE(E577:E643)</f>
        <v>3.3134328358208953</v>
      </c>
      <c r="N2" s="3">
        <f>AVERAGE(E644:E684)</f>
        <v>2.0975609756097562</v>
      </c>
      <c r="O2" s="3">
        <f>AVERAGE(E2:E684)</f>
        <v>4.7130307467057104</v>
      </c>
    </row>
    <row r="3" spans="1:15">
      <c r="A3" s="61">
        <v>2</v>
      </c>
      <c r="B3" s="62" t="s">
        <v>411</v>
      </c>
      <c r="C3" s="61" t="s">
        <v>0</v>
      </c>
      <c r="D3" s="61" t="s">
        <v>412</v>
      </c>
      <c r="E3" s="61">
        <v>2</v>
      </c>
      <c r="F3" s="63">
        <v>222</v>
      </c>
      <c r="I3" s="67" t="s">
        <v>418</v>
      </c>
      <c r="J3" s="24" t="s">
        <v>6</v>
      </c>
      <c r="K3" s="3">
        <f>AVERAGE(E685:E749)</f>
        <v>3.0923076923076924</v>
      </c>
      <c r="L3" s="3">
        <f>AVERAGE(E750:E891)</f>
        <v>3.1267605633802815</v>
      </c>
      <c r="M3" s="3">
        <f>AVERAGE(E892:E905)</f>
        <v>1.9285714285714286</v>
      </c>
      <c r="N3" s="3">
        <f>AVERAGE(E906:E1050)</f>
        <v>4.1724137931034484</v>
      </c>
      <c r="O3" s="3">
        <f>AVERAGE(E685:E1050)</f>
        <v>3.4890710382513661</v>
      </c>
    </row>
    <row r="4" spans="1:15">
      <c r="A4" s="61">
        <v>3</v>
      </c>
      <c r="B4" s="62" t="s">
        <v>411</v>
      </c>
      <c r="C4" s="61" t="s">
        <v>0</v>
      </c>
      <c r="D4" s="61" t="s">
        <v>412</v>
      </c>
      <c r="E4" s="61">
        <v>3</v>
      </c>
      <c r="F4" s="63">
        <v>377.5</v>
      </c>
      <c r="J4" s="24" t="s">
        <v>404</v>
      </c>
      <c r="K4" s="3">
        <f>SUM(E$2:E$541,E$685:E$749)/K24</f>
        <v>5.0115702479338839</v>
      </c>
      <c r="L4" s="3">
        <f>SUM(E$542:E$576,E$750:E$891)/L24</f>
        <v>2.9604519774011298</v>
      </c>
      <c r="M4" s="3">
        <f>SUM(E$577:E$643,E$892:E$905)/M24</f>
        <v>3.074074074074074</v>
      </c>
      <c r="N4" s="3">
        <f>SUM(E$644:E$684,E$906:E$1050)/N24</f>
        <v>3.71505376344086</v>
      </c>
      <c r="O4" s="3">
        <f>AVERAGE(E$2:E$1050)</f>
        <v>4.2859866539561491</v>
      </c>
    </row>
    <row r="5" spans="1:15">
      <c r="A5" s="61">
        <v>4</v>
      </c>
      <c r="B5" s="62" t="s">
        <v>411</v>
      </c>
      <c r="C5" s="61" t="s">
        <v>0</v>
      </c>
      <c r="D5" s="61" t="s">
        <v>412</v>
      </c>
      <c r="E5" s="61">
        <v>3</v>
      </c>
      <c r="F5" s="63">
        <v>377.5</v>
      </c>
    </row>
    <row r="6" spans="1:15">
      <c r="A6" s="61">
        <v>5</v>
      </c>
      <c r="B6" s="62" t="s">
        <v>411</v>
      </c>
      <c r="C6" s="61" t="s">
        <v>0</v>
      </c>
      <c r="D6" s="61" t="s">
        <v>412</v>
      </c>
      <c r="E6" s="61">
        <v>2</v>
      </c>
      <c r="F6" s="63">
        <v>222</v>
      </c>
    </row>
    <row r="7" spans="1:15">
      <c r="A7" s="61">
        <v>6</v>
      </c>
      <c r="B7" s="62" t="s">
        <v>411</v>
      </c>
      <c r="C7" s="61" t="s">
        <v>0</v>
      </c>
      <c r="D7" s="61" t="s">
        <v>412</v>
      </c>
      <c r="E7" s="61">
        <v>5</v>
      </c>
      <c r="F7" s="63">
        <v>698</v>
      </c>
    </row>
    <row r="8" spans="1:15">
      <c r="A8" s="61">
        <v>7</v>
      </c>
      <c r="B8" s="62" t="s">
        <v>411</v>
      </c>
      <c r="C8" s="61" t="s">
        <v>0</v>
      </c>
      <c r="D8" s="61" t="s">
        <v>412</v>
      </c>
      <c r="E8" s="61">
        <v>4</v>
      </c>
      <c r="F8" s="63">
        <v>555</v>
      </c>
    </row>
    <row r="9" spans="1:15">
      <c r="A9" s="61">
        <v>8</v>
      </c>
      <c r="B9" s="62" t="s">
        <v>411</v>
      </c>
      <c r="C9" s="61" t="s">
        <v>0</v>
      </c>
      <c r="D9" s="61" t="s">
        <v>412</v>
      </c>
      <c r="E9" s="61">
        <v>9</v>
      </c>
      <c r="F9" s="63">
        <v>966.5</v>
      </c>
    </row>
    <row r="10" spans="1:15">
      <c r="A10" s="61">
        <v>9</v>
      </c>
      <c r="B10" s="62" t="s">
        <v>411</v>
      </c>
      <c r="C10" s="61" t="s">
        <v>0</v>
      </c>
      <c r="D10" s="61" t="s">
        <v>412</v>
      </c>
      <c r="E10" s="61">
        <v>7</v>
      </c>
      <c r="F10" s="63">
        <v>869</v>
      </c>
    </row>
    <row r="11" spans="1:15">
      <c r="A11" s="61">
        <v>10</v>
      </c>
      <c r="B11" s="62" t="s">
        <v>411</v>
      </c>
      <c r="C11" s="61" t="s">
        <v>0</v>
      </c>
      <c r="D11" s="61" t="s">
        <v>412</v>
      </c>
      <c r="E11" s="61">
        <v>3</v>
      </c>
      <c r="F11" s="63">
        <v>377.5</v>
      </c>
    </row>
    <row r="12" spans="1:15">
      <c r="A12" s="61">
        <v>11</v>
      </c>
      <c r="B12" s="62" t="s">
        <v>411</v>
      </c>
      <c r="C12" s="61" t="s">
        <v>0</v>
      </c>
      <c r="D12" s="61" t="s">
        <v>412</v>
      </c>
      <c r="E12" s="61">
        <v>0</v>
      </c>
      <c r="F12" s="63">
        <v>39.5</v>
      </c>
    </row>
    <row r="13" spans="1:15">
      <c r="A13" s="61">
        <v>12</v>
      </c>
      <c r="B13" s="62" t="s">
        <v>411</v>
      </c>
      <c r="C13" s="61" t="s">
        <v>0</v>
      </c>
      <c r="D13" s="61" t="s">
        <v>412</v>
      </c>
      <c r="E13" s="61">
        <v>4</v>
      </c>
      <c r="F13" s="63">
        <v>555</v>
      </c>
    </row>
    <row r="14" spans="1:15">
      <c r="A14" s="61">
        <v>13</v>
      </c>
      <c r="B14" s="62" t="s">
        <v>411</v>
      </c>
      <c r="C14" s="61" t="s">
        <v>0</v>
      </c>
      <c r="D14" s="61" t="s">
        <v>412</v>
      </c>
      <c r="E14" s="61">
        <v>3</v>
      </c>
      <c r="F14" s="63">
        <v>377.5</v>
      </c>
    </row>
    <row r="15" spans="1:15">
      <c r="A15" s="61">
        <v>14</v>
      </c>
      <c r="B15" s="62" t="s">
        <v>411</v>
      </c>
      <c r="C15" s="61" t="s">
        <v>0</v>
      </c>
      <c r="D15" s="61" t="s">
        <v>412</v>
      </c>
      <c r="E15" s="61">
        <v>0</v>
      </c>
      <c r="F15" s="63">
        <v>39.5</v>
      </c>
    </row>
    <row r="16" spans="1:15">
      <c r="A16" s="61">
        <v>15</v>
      </c>
      <c r="B16" s="62" t="s">
        <v>411</v>
      </c>
      <c r="C16" s="61" t="s">
        <v>0</v>
      </c>
      <c r="D16" s="61" t="s">
        <v>412</v>
      </c>
      <c r="E16" s="61">
        <v>3</v>
      </c>
      <c r="F16" s="63">
        <v>377.5</v>
      </c>
    </row>
    <row r="17" spans="1:17">
      <c r="A17" s="61">
        <v>16</v>
      </c>
      <c r="B17" s="62" t="s">
        <v>411</v>
      </c>
      <c r="C17" s="61" t="s">
        <v>0</v>
      </c>
      <c r="D17" s="61" t="s">
        <v>412</v>
      </c>
      <c r="E17" s="61">
        <v>4</v>
      </c>
      <c r="F17" s="63">
        <v>555</v>
      </c>
    </row>
    <row r="18" spans="1:17">
      <c r="A18" s="61">
        <v>17</v>
      </c>
      <c r="B18" s="62" t="s">
        <v>411</v>
      </c>
      <c r="C18" s="61" t="s">
        <v>0</v>
      </c>
      <c r="D18" s="61" t="s">
        <v>412</v>
      </c>
      <c r="E18" s="61">
        <v>2</v>
      </c>
      <c r="F18" s="63">
        <v>222</v>
      </c>
    </row>
    <row r="19" spans="1:17">
      <c r="A19" s="61">
        <v>18</v>
      </c>
      <c r="B19" s="62" t="s">
        <v>411</v>
      </c>
      <c r="C19" s="61" t="s">
        <v>0</v>
      </c>
      <c r="D19" s="61" t="s">
        <v>412</v>
      </c>
      <c r="E19" s="61">
        <v>2</v>
      </c>
      <c r="F19" s="63">
        <v>222</v>
      </c>
    </row>
    <row r="20" spans="1:17">
      <c r="A20" s="61">
        <v>19</v>
      </c>
      <c r="B20" s="62" t="s">
        <v>411</v>
      </c>
      <c r="C20" s="61" t="s">
        <v>0</v>
      </c>
      <c r="D20" s="61" t="s">
        <v>412</v>
      </c>
      <c r="E20" s="61">
        <v>5</v>
      </c>
      <c r="F20" s="63">
        <v>698</v>
      </c>
    </row>
    <row r="21" spans="1:17">
      <c r="A21" s="61">
        <v>20</v>
      </c>
      <c r="B21" s="62" t="s">
        <v>411</v>
      </c>
      <c r="C21" s="61" t="s">
        <v>0</v>
      </c>
      <c r="D21" s="61" t="s">
        <v>412</v>
      </c>
      <c r="E21" s="61">
        <v>6</v>
      </c>
      <c r="F21" s="63">
        <v>801.5</v>
      </c>
      <c r="I21" s="70" t="s">
        <v>416</v>
      </c>
      <c r="J21" s="80" t="s">
        <v>8</v>
      </c>
      <c r="K21" s="81" t="s">
        <v>0</v>
      </c>
      <c r="L21" s="81" t="s">
        <v>1</v>
      </c>
      <c r="M21" s="81" t="s">
        <v>2</v>
      </c>
      <c r="N21" s="81" t="s">
        <v>419</v>
      </c>
      <c r="O21" s="81" t="s">
        <v>5</v>
      </c>
    </row>
    <row r="22" spans="1:17">
      <c r="A22" s="61">
        <v>21</v>
      </c>
      <c r="B22" s="62" t="s">
        <v>411</v>
      </c>
      <c r="C22" s="61" t="s">
        <v>0</v>
      </c>
      <c r="D22" s="61" t="s">
        <v>412</v>
      </c>
      <c r="E22" s="61">
        <v>3</v>
      </c>
      <c r="F22" s="63">
        <v>377.5</v>
      </c>
      <c r="I22" s="70" t="s">
        <v>417</v>
      </c>
      <c r="J22" s="24" t="s">
        <v>411</v>
      </c>
      <c r="K22" s="5">
        <v>540</v>
      </c>
      <c r="L22" s="5">
        <v>35</v>
      </c>
      <c r="M22" s="5">
        <v>67</v>
      </c>
      <c r="N22" s="5">
        <v>41</v>
      </c>
      <c r="O22" s="5">
        <f>SUM(K22:N22)</f>
        <v>683</v>
      </c>
    </row>
    <row r="23" spans="1:17">
      <c r="A23" s="61">
        <v>22</v>
      </c>
      <c r="B23" s="62" t="s">
        <v>411</v>
      </c>
      <c r="C23" s="61" t="s">
        <v>0</v>
      </c>
      <c r="D23" s="61" t="s">
        <v>412</v>
      </c>
      <c r="E23" s="61">
        <v>5</v>
      </c>
      <c r="F23" s="63">
        <v>698</v>
      </c>
      <c r="J23" s="2" t="s">
        <v>6</v>
      </c>
      <c r="K23" s="5">
        <v>65</v>
      </c>
      <c r="L23" s="5">
        <v>142</v>
      </c>
      <c r="M23" s="5">
        <v>14</v>
      </c>
      <c r="N23" s="5">
        <v>145</v>
      </c>
      <c r="O23" s="5">
        <f t="shared" ref="O23" si="0">SUM(K23:N23)</f>
        <v>366</v>
      </c>
    </row>
    <row r="24" spans="1:17">
      <c r="A24" s="61">
        <v>23</v>
      </c>
      <c r="B24" s="62" t="s">
        <v>411</v>
      </c>
      <c r="C24" s="61" t="s">
        <v>0</v>
      </c>
      <c r="D24" s="61" t="s">
        <v>412</v>
      </c>
      <c r="E24" s="61">
        <v>4</v>
      </c>
      <c r="F24" s="63">
        <v>555</v>
      </c>
      <c r="J24" s="24" t="s">
        <v>5</v>
      </c>
      <c r="K24" s="5">
        <f t="shared" ref="K24:N24" si="1">SUM(K22:K23)</f>
        <v>605</v>
      </c>
      <c r="L24" s="5">
        <f t="shared" si="1"/>
        <v>177</v>
      </c>
      <c r="M24" s="5">
        <f t="shared" si="1"/>
        <v>81</v>
      </c>
      <c r="N24" s="5">
        <f t="shared" si="1"/>
        <v>186</v>
      </c>
      <c r="O24" s="5">
        <f>SUM(O22:O23)</f>
        <v>1049</v>
      </c>
    </row>
    <row r="25" spans="1:17">
      <c r="A25" s="61">
        <v>24</v>
      </c>
      <c r="B25" s="62" t="s">
        <v>411</v>
      </c>
      <c r="C25" s="61" t="s">
        <v>0</v>
      </c>
      <c r="D25" s="61" t="s">
        <v>412</v>
      </c>
      <c r="E25" s="61">
        <v>4</v>
      </c>
      <c r="F25" s="63">
        <v>555</v>
      </c>
    </row>
    <row r="26" spans="1:17">
      <c r="A26" s="61">
        <v>25</v>
      </c>
      <c r="B26" s="62" t="s">
        <v>411</v>
      </c>
      <c r="C26" s="61" t="s">
        <v>0</v>
      </c>
      <c r="D26" s="61" t="s">
        <v>412</v>
      </c>
      <c r="E26" s="61">
        <v>4</v>
      </c>
      <c r="F26" s="63">
        <v>555</v>
      </c>
      <c r="I26" s="67" t="s">
        <v>420</v>
      </c>
      <c r="J26" s="80" t="s">
        <v>8</v>
      </c>
      <c r="K26" s="81" t="s">
        <v>0</v>
      </c>
      <c r="L26" s="81" t="s">
        <v>1</v>
      </c>
      <c r="M26" s="81" t="s">
        <v>2</v>
      </c>
      <c r="N26" s="81" t="s">
        <v>458</v>
      </c>
      <c r="O26" s="81" t="s">
        <v>404</v>
      </c>
    </row>
    <row r="27" spans="1:17">
      <c r="A27" s="61">
        <v>26</v>
      </c>
      <c r="B27" s="62" t="s">
        <v>411</v>
      </c>
      <c r="C27" s="61" t="s">
        <v>0</v>
      </c>
      <c r="D27" s="61" t="s">
        <v>412</v>
      </c>
      <c r="E27" s="61">
        <v>4</v>
      </c>
      <c r="F27" s="63">
        <v>555</v>
      </c>
      <c r="I27" s="67" t="s">
        <v>402</v>
      </c>
      <c r="J27" s="24" t="s">
        <v>411</v>
      </c>
      <c r="K27" s="3">
        <f>MEDIAN(E2:E541)</f>
        <v>5</v>
      </c>
      <c r="L27" s="3">
        <f>MEDIAN(E542:E576)</f>
        <v>2</v>
      </c>
      <c r="M27" s="3">
        <f>MEDIAN(E577:E643)</f>
        <v>3</v>
      </c>
      <c r="N27" s="3">
        <f>MEDIAN(E644:E684)</f>
        <v>2</v>
      </c>
      <c r="O27" s="3">
        <f>MEDIAN(E2:E684)</f>
        <v>4</v>
      </c>
    </row>
    <row r="28" spans="1:17">
      <c r="A28" s="61">
        <v>27</v>
      </c>
      <c r="B28" s="62" t="s">
        <v>411</v>
      </c>
      <c r="C28" s="61" t="s">
        <v>0</v>
      </c>
      <c r="D28" s="61" t="s">
        <v>412</v>
      </c>
      <c r="E28" s="61">
        <v>4</v>
      </c>
      <c r="F28" s="63">
        <v>555</v>
      </c>
      <c r="I28" s="67" t="s">
        <v>418</v>
      </c>
      <c r="J28" s="2" t="s">
        <v>6</v>
      </c>
      <c r="K28" s="3">
        <f>MEDIAN(E685:E749)</f>
        <v>3</v>
      </c>
      <c r="L28" s="3">
        <f>MEDIAN(E750:E891)</f>
        <v>3</v>
      </c>
      <c r="M28" s="3">
        <f>MEDIAN(E892:E905)</f>
        <v>1</v>
      </c>
      <c r="N28" s="3">
        <f>MEDIAN(E906:E1050)</f>
        <v>4</v>
      </c>
      <c r="O28" s="3">
        <f>MEDIAN(E685:E1050)</f>
        <v>3</v>
      </c>
    </row>
    <row r="29" spans="1:17">
      <c r="A29" s="61">
        <v>28</v>
      </c>
      <c r="B29" s="62" t="s">
        <v>411</v>
      </c>
      <c r="C29" s="61" t="s">
        <v>0</v>
      </c>
      <c r="D29" s="61" t="s">
        <v>412</v>
      </c>
      <c r="E29" s="61">
        <v>7</v>
      </c>
      <c r="F29" s="63">
        <v>869</v>
      </c>
      <c r="J29" s="24" t="s">
        <v>404</v>
      </c>
      <c r="K29" s="3">
        <f>MEDIAN(E$2:E$541,E$685:E$749)</f>
        <v>5</v>
      </c>
      <c r="L29" s="3">
        <f>MEDIAN(E$542:E$576,E$750:E$891)</f>
        <v>3</v>
      </c>
      <c r="M29" s="3">
        <f>MEDIAN(E$577:E$643,E$892:E$905)</f>
        <v>3</v>
      </c>
      <c r="N29" s="3">
        <f>MEDIAN(E$644:E$684,E$906:E$1050)</f>
        <v>3</v>
      </c>
      <c r="O29" s="3">
        <f>MEDIAN(E$2:E$1050)</f>
        <v>4</v>
      </c>
    </row>
    <row r="30" spans="1:17">
      <c r="A30" s="61">
        <v>29</v>
      </c>
      <c r="B30" s="62" t="s">
        <v>411</v>
      </c>
      <c r="C30" s="61" t="s">
        <v>0</v>
      </c>
      <c r="D30" s="61" t="s">
        <v>412</v>
      </c>
      <c r="E30" s="61">
        <v>3</v>
      </c>
      <c r="F30" s="63">
        <v>377.5</v>
      </c>
    </row>
    <row r="31" spans="1:17">
      <c r="A31" s="61">
        <v>30</v>
      </c>
      <c r="B31" s="62" t="s">
        <v>411</v>
      </c>
      <c r="C31" s="61" t="s">
        <v>0</v>
      </c>
      <c r="D31" s="61" t="s">
        <v>412</v>
      </c>
      <c r="E31" s="61">
        <v>5</v>
      </c>
      <c r="F31" s="63">
        <v>698</v>
      </c>
      <c r="I31" s="88" t="s">
        <v>434</v>
      </c>
      <c r="J31" s="37" t="s">
        <v>423</v>
      </c>
      <c r="K31" s="90" t="s">
        <v>7</v>
      </c>
      <c r="L31" s="90"/>
      <c r="M31" s="90"/>
      <c r="N31" s="37" t="s">
        <v>419</v>
      </c>
      <c r="O31" s="37" t="s">
        <v>404</v>
      </c>
      <c r="P31" s="58"/>
      <c r="Q31" s="58"/>
    </row>
    <row r="32" spans="1:17">
      <c r="A32" s="61">
        <v>31</v>
      </c>
      <c r="B32" s="62" t="s">
        <v>411</v>
      </c>
      <c r="C32" s="61" t="s">
        <v>0</v>
      </c>
      <c r="D32" s="61" t="s">
        <v>412</v>
      </c>
      <c r="E32" s="61">
        <v>6</v>
      </c>
      <c r="F32" s="63">
        <v>801.5</v>
      </c>
      <c r="I32" s="88" t="s">
        <v>431</v>
      </c>
      <c r="J32" s="38" t="s">
        <v>3</v>
      </c>
      <c r="K32" s="74" t="s">
        <v>0</v>
      </c>
      <c r="L32" s="74" t="s">
        <v>1</v>
      </c>
      <c r="M32" s="74" t="s">
        <v>2</v>
      </c>
      <c r="N32" s="75"/>
      <c r="O32" s="38"/>
      <c r="P32" s="58"/>
      <c r="Q32" s="58"/>
    </row>
    <row r="33" spans="1:22">
      <c r="A33" s="61">
        <v>32</v>
      </c>
      <c r="B33" s="62" t="s">
        <v>411</v>
      </c>
      <c r="C33" s="61" t="s">
        <v>0</v>
      </c>
      <c r="D33" s="61" t="s">
        <v>412</v>
      </c>
      <c r="E33" s="61">
        <v>5</v>
      </c>
      <c r="F33" s="63">
        <v>698</v>
      </c>
      <c r="I33" s="88" t="s">
        <v>435</v>
      </c>
      <c r="J33" s="36" t="s">
        <v>411</v>
      </c>
      <c r="K33" s="42">
        <f>SUM(PUBLIC!K3:K542)/540*100</f>
        <v>3.5185185185185186</v>
      </c>
      <c r="L33" s="42">
        <v>0</v>
      </c>
      <c r="M33" s="42">
        <v>0</v>
      </c>
      <c r="N33" s="42">
        <v>0</v>
      </c>
      <c r="O33" s="42">
        <f>SUM(PUBLIC!K3:K685)/683*100</f>
        <v>2.7818448023426061</v>
      </c>
      <c r="P33" s="58"/>
      <c r="Q33" s="58"/>
    </row>
    <row r="34" spans="1:22">
      <c r="A34" s="61">
        <v>33</v>
      </c>
      <c r="B34" s="62" t="s">
        <v>411</v>
      </c>
      <c r="C34" s="61" t="s">
        <v>0</v>
      </c>
      <c r="D34" s="61" t="s">
        <v>412</v>
      </c>
      <c r="E34" s="61">
        <v>0</v>
      </c>
      <c r="F34" s="63">
        <v>39.5</v>
      </c>
      <c r="I34" s="88" t="s">
        <v>425</v>
      </c>
      <c r="J34" s="34" t="s">
        <v>6</v>
      </c>
      <c r="K34" s="43">
        <v>0</v>
      </c>
      <c r="L34" s="43">
        <v>0</v>
      </c>
      <c r="M34" s="43">
        <v>0</v>
      </c>
      <c r="N34" s="78">
        <f>SUM(PRIVATE!K224:K368)/145*100</f>
        <v>0.68965517241379315</v>
      </c>
      <c r="O34" s="43">
        <f>SUM(PRIVATE!K3:K368)/366*100</f>
        <v>0.27322404371584702</v>
      </c>
      <c r="P34" s="58"/>
      <c r="Q34" s="58"/>
    </row>
    <row r="35" spans="1:22">
      <c r="A35" s="61">
        <v>34</v>
      </c>
      <c r="B35" s="62" t="s">
        <v>411</v>
      </c>
      <c r="C35" s="61" t="s">
        <v>0</v>
      </c>
      <c r="D35" s="61" t="s">
        <v>412</v>
      </c>
      <c r="E35" s="61">
        <v>5</v>
      </c>
      <c r="F35" s="63">
        <v>698</v>
      </c>
      <c r="I35" s="27"/>
      <c r="J35" s="57" t="s">
        <v>404</v>
      </c>
      <c r="K35" s="41">
        <f>SUM(PUBLIC!K3:K542)/605*100</f>
        <v>3.1404958677685952</v>
      </c>
      <c r="L35" s="41">
        <v>0</v>
      </c>
      <c r="M35" s="41">
        <v>0</v>
      </c>
      <c r="N35" s="41">
        <f>SUM(PRIVATE!K224:K368)/186*100</f>
        <v>0.53763440860215062</v>
      </c>
      <c r="O35" s="41">
        <f>(SUM(PUBLIC!K3:K685)+SUM(PRIVATE!K3:K368))/1049*100</f>
        <v>1.9065776930409915</v>
      </c>
      <c r="P35" s="58"/>
      <c r="Q35" s="58"/>
    </row>
    <row r="36" spans="1:22">
      <c r="A36" s="61">
        <v>35</v>
      </c>
      <c r="B36" s="62" t="s">
        <v>411</v>
      </c>
      <c r="C36" s="61" t="s">
        <v>0</v>
      </c>
      <c r="D36" s="61" t="s">
        <v>412</v>
      </c>
      <c r="E36" s="61">
        <v>3</v>
      </c>
      <c r="F36" s="63">
        <v>377.5</v>
      </c>
      <c r="J36" s="58"/>
      <c r="K36" s="58"/>
      <c r="L36" s="58"/>
      <c r="M36" s="58"/>
      <c r="N36" s="58"/>
      <c r="O36" s="58"/>
      <c r="P36" s="58"/>
      <c r="Q36" s="58"/>
    </row>
    <row r="37" spans="1:22">
      <c r="A37" s="61">
        <v>36</v>
      </c>
      <c r="B37" s="62" t="s">
        <v>411</v>
      </c>
      <c r="C37" s="61" t="s">
        <v>0</v>
      </c>
      <c r="D37" s="61" t="s">
        <v>412</v>
      </c>
      <c r="E37" s="61">
        <v>4</v>
      </c>
      <c r="F37" s="63">
        <v>555</v>
      </c>
      <c r="J37" s="58"/>
      <c r="K37" s="58"/>
      <c r="L37" s="58"/>
      <c r="M37" s="58"/>
      <c r="N37" s="58"/>
      <c r="O37" s="58"/>
      <c r="P37" s="58"/>
      <c r="Q37" s="58"/>
    </row>
    <row r="38" spans="1:22">
      <c r="A38" s="61">
        <v>37</v>
      </c>
      <c r="B38" s="62" t="s">
        <v>411</v>
      </c>
      <c r="C38" s="61" t="s">
        <v>0</v>
      </c>
      <c r="D38" s="61" t="s">
        <v>412</v>
      </c>
      <c r="E38" s="61">
        <v>3</v>
      </c>
      <c r="F38" s="63">
        <v>377.5</v>
      </c>
      <c r="I38" s="67" t="s">
        <v>430</v>
      </c>
      <c r="J38" s="37" t="s">
        <v>423</v>
      </c>
      <c r="K38" s="90" t="s">
        <v>7</v>
      </c>
      <c r="L38" s="90"/>
      <c r="M38" s="90"/>
      <c r="N38" s="37" t="s">
        <v>419</v>
      </c>
      <c r="O38" s="37" t="s">
        <v>404</v>
      </c>
      <c r="P38" s="58"/>
      <c r="Q38" s="58"/>
    </row>
    <row r="39" spans="1:22">
      <c r="A39" s="61">
        <v>38</v>
      </c>
      <c r="B39" s="62" t="s">
        <v>411</v>
      </c>
      <c r="C39" s="61" t="s">
        <v>0</v>
      </c>
      <c r="D39" s="61" t="s">
        <v>412</v>
      </c>
      <c r="E39" s="61">
        <v>4</v>
      </c>
      <c r="F39" s="63">
        <v>555</v>
      </c>
      <c r="I39" s="88" t="s">
        <v>431</v>
      </c>
      <c r="J39" s="38" t="s">
        <v>3</v>
      </c>
      <c r="K39" s="74" t="s">
        <v>0</v>
      </c>
      <c r="L39" s="74" t="s">
        <v>1</v>
      </c>
      <c r="M39" s="74" t="s">
        <v>2</v>
      </c>
      <c r="N39" s="75"/>
      <c r="O39" s="38"/>
      <c r="P39" s="58"/>
      <c r="Q39" s="58"/>
    </row>
    <row r="40" spans="1:22">
      <c r="A40" s="61">
        <v>39</v>
      </c>
      <c r="B40" s="62" t="s">
        <v>411</v>
      </c>
      <c r="C40" s="61" t="s">
        <v>0</v>
      </c>
      <c r="D40" s="61" t="s">
        <v>412</v>
      </c>
      <c r="E40" s="61">
        <v>3</v>
      </c>
      <c r="F40" s="63">
        <v>377.5</v>
      </c>
      <c r="I40" s="88" t="s">
        <v>432</v>
      </c>
      <c r="J40" s="36" t="s">
        <v>411</v>
      </c>
      <c r="K40" s="42">
        <f>100*SUM(PUBLIC!L3:L542)/540</f>
        <v>27.037037037037038</v>
      </c>
      <c r="L40" s="42">
        <f>100*SUM(PUBLIC!L543:L577)/35</f>
        <v>68.571428571428569</v>
      </c>
      <c r="M40" s="42">
        <f>100*SUM(PUBLIC!L578:L644)/67</f>
        <v>52.238805970149251</v>
      </c>
      <c r="N40" s="42">
        <f>100*SUM(PUBLIC!L645:L685)/41</f>
        <v>70.731707317073173</v>
      </c>
      <c r="O40" s="42">
        <f>100*PUBLIC!L686/683</f>
        <v>34.260614934114201</v>
      </c>
      <c r="P40" s="58"/>
      <c r="Q40" s="58"/>
    </row>
    <row r="41" spans="1:22">
      <c r="A41" s="61">
        <v>40</v>
      </c>
      <c r="B41" s="62" t="s">
        <v>411</v>
      </c>
      <c r="C41" s="61" t="s">
        <v>0</v>
      </c>
      <c r="D41" s="61" t="s">
        <v>412</v>
      </c>
      <c r="E41" s="61">
        <v>4</v>
      </c>
      <c r="F41" s="63">
        <v>555</v>
      </c>
      <c r="I41" s="88" t="s">
        <v>433</v>
      </c>
      <c r="J41" s="34" t="s">
        <v>6</v>
      </c>
      <c r="K41" s="43">
        <f>100*SUM(PRIVATE!L3:L67)/65</f>
        <v>52.307692307692307</v>
      </c>
      <c r="L41" s="43">
        <f>100*SUM(PRIVATE!L68:L209)/142</f>
        <v>51.408450704225352</v>
      </c>
      <c r="M41" s="43">
        <f>100*SUM(PRIVATE!L210:L223)/14</f>
        <v>92.857142857142861</v>
      </c>
      <c r="N41" s="43">
        <f>100*SUM(PRIVATE!L224:L368)/145</f>
        <v>42.758620689655174</v>
      </c>
      <c r="O41" s="43">
        <f>100*PRIVATE!L369/366</f>
        <v>49.72677595628415</v>
      </c>
      <c r="P41" s="58"/>
      <c r="Q41" s="58"/>
    </row>
    <row r="42" spans="1:22">
      <c r="A42" s="61">
        <v>41</v>
      </c>
      <c r="B42" s="62" t="s">
        <v>411</v>
      </c>
      <c r="C42" s="61" t="s">
        <v>0</v>
      </c>
      <c r="D42" s="61" t="s">
        <v>412</v>
      </c>
      <c r="E42" s="61">
        <v>3</v>
      </c>
      <c r="F42" s="63">
        <v>377.5</v>
      </c>
      <c r="I42" s="88" t="s">
        <v>425</v>
      </c>
      <c r="J42" s="57" t="s">
        <v>404</v>
      </c>
      <c r="K42" s="41">
        <f>100*SUM(PUBLIC!L3:L542,PRIVATE!L3:L67)/(540+65)</f>
        <v>29.75206611570248</v>
      </c>
      <c r="L42" s="41">
        <f>100*SUM(PUBLIC!L543:L577,PRIVATE!L68:L209)/(35+142)</f>
        <v>54.802259887005647</v>
      </c>
      <c r="M42" s="41">
        <f>100*SUM(PUBLIC!L578:L644,PRIVATE!L210:L223)/(67+14)</f>
        <v>59.25925925925926</v>
      </c>
      <c r="N42" s="41">
        <f>100*SUM(PUBLIC!L645:L685,PRIVATE!L224:L368)/(41+145)</f>
        <v>48.924731182795696</v>
      </c>
      <c r="O42" s="41">
        <f>100*(PUBLIC!L686+PRIVATE!L369)/1049</f>
        <v>39.656816015252623</v>
      </c>
      <c r="P42" s="58"/>
      <c r="Q42" s="58"/>
    </row>
    <row r="43" spans="1:22">
      <c r="A43" s="61">
        <v>42</v>
      </c>
      <c r="B43" s="62" t="s">
        <v>411</v>
      </c>
      <c r="C43" s="61" t="s">
        <v>0</v>
      </c>
      <c r="D43" s="61" t="s">
        <v>412</v>
      </c>
      <c r="E43" s="61">
        <v>7</v>
      </c>
      <c r="F43" s="63">
        <v>869</v>
      </c>
      <c r="I43" s="48"/>
      <c r="J43" s="58"/>
      <c r="K43" s="58"/>
      <c r="L43" s="58"/>
      <c r="M43" s="58"/>
      <c r="N43" s="58"/>
      <c r="O43" s="58"/>
      <c r="P43" s="58"/>
      <c r="Q43" s="58"/>
    </row>
    <row r="44" spans="1:22">
      <c r="A44" s="61">
        <v>43</v>
      </c>
      <c r="B44" s="62" t="s">
        <v>411</v>
      </c>
      <c r="C44" s="61" t="s">
        <v>0</v>
      </c>
      <c r="D44" s="61" t="s">
        <v>412</v>
      </c>
      <c r="E44" s="61">
        <v>9</v>
      </c>
      <c r="F44" s="63">
        <v>966.5</v>
      </c>
      <c r="I44" s="18" t="s">
        <v>424</v>
      </c>
      <c r="J44" s="68" t="s">
        <v>423</v>
      </c>
      <c r="K44" s="68" t="s">
        <v>8</v>
      </c>
      <c r="L44" s="68" t="s">
        <v>422</v>
      </c>
      <c r="M44" s="91" t="s">
        <v>421</v>
      </c>
      <c r="N44" s="90"/>
      <c r="O44" s="92"/>
      <c r="P44" s="18"/>
      <c r="Q44" s="58"/>
    </row>
    <row r="45" spans="1:22">
      <c r="A45" s="61">
        <v>44</v>
      </c>
      <c r="B45" s="62" t="s">
        <v>411</v>
      </c>
      <c r="C45" s="61" t="s">
        <v>0</v>
      </c>
      <c r="D45" s="61" t="s">
        <v>412</v>
      </c>
      <c r="E45" s="61">
        <v>6</v>
      </c>
      <c r="F45" s="63">
        <v>801.5</v>
      </c>
      <c r="I45" s="18" t="s">
        <v>425</v>
      </c>
      <c r="J45" s="69" t="s">
        <v>3</v>
      </c>
      <c r="K45" s="69"/>
      <c r="L45" s="69" t="s">
        <v>7</v>
      </c>
      <c r="M45" s="39">
        <v>1</v>
      </c>
      <c r="N45" s="39">
        <v>2</v>
      </c>
      <c r="O45" s="40">
        <v>3</v>
      </c>
      <c r="P45" s="18"/>
      <c r="Q45" s="58"/>
      <c r="R45" s="27"/>
      <c r="S45" s="93"/>
      <c r="T45" s="93"/>
      <c r="U45" s="93"/>
      <c r="V45" s="27"/>
    </row>
    <row r="46" spans="1:22">
      <c r="A46" s="61">
        <v>45</v>
      </c>
      <c r="B46" s="62" t="s">
        <v>411</v>
      </c>
      <c r="C46" s="61" t="s">
        <v>0</v>
      </c>
      <c r="D46" s="61" t="s">
        <v>412</v>
      </c>
      <c r="E46" s="61">
        <v>5</v>
      </c>
      <c r="F46" s="63">
        <v>698</v>
      </c>
      <c r="I46" s="18" t="s">
        <v>426</v>
      </c>
      <c r="J46" s="24" t="s">
        <v>411</v>
      </c>
      <c r="K46" s="24">
        <v>0</v>
      </c>
      <c r="L46" s="29" t="s">
        <v>412</v>
      </c>
      <c r="M46" s="5">
        <f>COUNTIF(PUBLIC!B$3:B$542,0)</f>
        <v>57</v>
      </c>
      <c r="N46" s="5">
        <f>COUNTIF(PUBLIC!C$3:C$542,0)</f>
        <v>131</v>
      </c>
      <c r="O46" s="5">
        <f>COUNTIF(PUBLIC!D$3:D$542,0)</f>
        <v>62</v>
      </c>
      <c r="P46" s="18"/>
      <c r="Q46" s="58"/>
    </row>
    <row r="47" spans="1:22">
      <c r="A47" s="61">
        <v>46</v>
      </c>
      <c r="B47" s="62" t="s">
        <v>411</v>
      </c>
      <c r="C47" s="61" t="s">
        <v>0</v>
      </c>
      <c r="D47" s="61" t="s">
        <v>412</v>
      </c>
      <c r="E47" s="61">
        <v>4</v>
      </c>
      <c r="F47" s="63">
        <v>555</v>
      </c>
      <c r="I47" s="18" t="s">
        <v>8</v>
      </c>
      <c r="J47" s="24"/>
      <c r="K47" s="24"/>
      <c r="L47" s="29" t="s">
        <v>413</v>
      </c>
      <c r="M47" s="5">
        <f>COUNTIF(PUBLIC!B$543:B$577,0)</f>
        <v>15</v>
      </c>
      <c r="N47" s="5">
        <f>COUNTIF(PUBLIC!C$543:C$577,0)</f>
        <v>13</v>
      </c>
      <c r="O47" s="5">
        <f>COUNTIF(PUBLIC!D$543:D$577,0)</f>
        <v>20</v>
      </c>
      <c r="P47" s="18"/>
      <c r="Q47" s="58"/>
    </row>
    <row r="48" spans="1:22">
      <c r="A48" s="61">
        <v>47</v>
      </c>
      <c r="B48" s="62" t="s">
        <v>411</v>
      </c>
      <c r="C48" s="61" t="s">
        <v>0</v>
      </c>
      <c r="D48" s="61" t="s">
        <v>412</v>
      </c>
      <c r="E48" s="61">
        <v>4</v>
      </c>
      <c r="F48" s="63">
        <v>555</v>
      </c>
      <c r="I48" s="18"/>
      <c r="J48" s="24"/>
      <c r="K48" s="24"/>
      <c r="L48" s="29" t="s">
        <v>414</v>
      </c>
      <c r="M48" s="5">
        <f>COUNTIF(PUBLIC!B$578:B$644,0)</f>
        <v>15</v>
      </c>
      <c r="N48" s="5">
        <f>COUNTIF(PUBLIC!C$578:C$644,0)</f>
        <v>22</v>
      </c>
      <c r="O48" s="5">
        <f>COUNTIF(PUBLIC!D$578:D$644,0)</f>
        <v>27</v>
      </c>
      <c r="P48" s="18"/>
      <c r="Q48" s="58"/>
    </row>
    <row r="49" spans="1:26">
      <c r="A49" s="61">
        <v>48</v>
      </c>
      <c r="B49" s="62" t="s">
        <v>411</v>
      </c>
      <c r="C49" s="61" t="s">
        <v>0</v>
      </c>
      <c r="D49" s="61" t="s">
        <v>412</v>
      </c>
      <c r="E49" s="61">
        <v>5</v>
      </c>
      <c r="F49" s="63">
        <v>698</v>
      </c>
      <c r="I49" s="18"/>
      <c r="J49" s="24"/>
      <c r="K49" s="24"/>
      <c r="L49" s="29" t="s">
        <v>442</v>
      </c>
      <c r="M49" s="5">
        <f>COUNTIF(PUBLIC!B$645:B$685,0)</f>
        <v>19</v>
      </c>
      <c r="N49" s="5">
        <f>COUNTIF(PUBLIC!C$645:C$685,0)</f>
        <v>23</v>
      </c>
      <c r="O49" s="5">
        <f>COUNTIF(PUBLIC!D$645:D$685,0)</f>
        <v>19</v>
      </c>
      <c r="P49" s="18"/>
      <c r="Q49" s="58"/>
    </row>
    <row r="50" spans="1:26">
      <c r="A50" s="61">
        <v>49</v>
      </c>
      <c r="B50" s="62" t="s">
        <v>411</v>
      </c>
      <c r="C50" s="61" t="s">
        <v>0</v>
      </c>
      <c r="D50" s="61" t="s">
        <v>412</v>
      </c>
      <c r="E50" s="61">
        <v>3</v>
      </c>
      <c r="F50" s="63">
        <v>377.5</v>
      </c>
      <c r="I50" s="18"/>
      <c r="J50" s="24"/>
      <c r="K50" s="24"/>
      <c r="L50" s="29" t="s">
        <v>9</v>
      </c>
      <c r="M50" s="5">
        <f>COUNTIF(PRIVATE!B$3:B$67,0)</f>
        <v>14</v>
      </c>
      <c r="N50" s="5">
        <f>COUNTIF(PRIVATE!C$3:C$67,0)</f>
        <v>22</v>
      </c>
      <c r="O50" s="5">
        <f>COUNTIF(PRIVATE!D$3:D$67,0)</f>
        <v>9</v>
      </c>
      <c r="P50" s="18"/>
      <c r="Q50" s="58"/>
    </row>
    <row r="51" spans="1:26">
      <c r="A51" s="61">
        <v>50</v>
      </c>
      <c r="B51" s="62" t="s">
        <v>411</v>
      </c>
      <c r="C51" s="61" t="s">
        <v>0</v>
      </c>
      <c r="D51" s="61" t="s">
        <v>412</v>
      </c>
      <c r="E51" s="61">
        <v>6</v>
      </c>
      <c r="F51" s="63">
        <v>801.5</v>
      </c>
      <c r="I51" s="18"/>
      <c r="J51" s="24"/>
      <c r="K51" s="24"/>
      <c r="L51" s="29" t="s">
        <v>10</v>
      </c>
      <c r="M51" s="5">
        <f>COUNTIF(PRIVATE!B$68:B$209,0)</f>
        <v>35</v>
      </c>
      <c r="N51" s="5">
        <f>COUNTIF(PRIVATE!C$68:C$209,0)</f>
        <v>52</v>
      </c>
      <c r="O51" s="5">
        <f>COUNTIF(PRIVATE!D$68:D$209,0)</f>
        <v>31</v>
      </c>
      <c r="P51" s="18"/>
      <c r="Q51" s="58"/>
      <c r="R51" s="27"/>
      <c r="S51" s="44"/>
      <c r="T51" s="50"/>
      <c r="U51" s="28"/>
      <c r="V51" s="28"/>
      <c r="W51" s="28"/>
      <c r="X51" s="18"/>
    </row>
    <row r="52" spans="1:26">
      <c r="A52" s="61">
        <v>51</v>
      </c>
      <c r="B52" s="62" t="s">
        <v>411</v>
      </c>
      <c r="C52" s="61" t="s">
        <v>0</v>
      </c>
      <c r="D52" s="61" t="s">
        <v>412</v>
      </c>
      <c r="E52" s="61">
        <v>10</v>
      </c>
      <c r="F52" s="63">
        <v>993.5</v>
      </c>
      <c r="I52" s="18"/>
      <c r="J52" s="24"/>
      <c r="K52" s="24"/>
      <c r="L52" s="29" t="s">
        <v>11</v>
      </c>
      <c r="M52" s="5">
        <f>COUNTIF(PRIVATE!B$210:B$223,0)</f>
        <v>4</v>
      </c>
      <c r="N52" s="5">
        <f>COUNTIF(PRIVATE!C$210:C$223,0)</f>
        <v>8</v>
      </c>
      <c r="O52" s="5">
        <f>COUNTIF(PRIVATE!D$210:D$223,0)</f>
        <v>6</v>
      </c>
      <c r="P52" s="18"/>
      <c r="Q52" s="58"/>
      <c r="R52" s="58"/>
      <c r="S52" s="58"/>
      <c r="T52" s="58"/>
      <c r="U52" s="58"/>
      <c r="V52" s="58"/>
      <c r="W52" s="58"/>
      <c r="X52" s="58"/>
    </row>
    <row r="53" spans="1:26">
      <c r="A53" s="61">
        <v>52</v>
      </c>
      <c r="B53" s="62" t="s">
        <v>411</v>
      </c>
      <c r="C53" s="61" t="s">
        <v>0</v>
      </c>
      <c r="D53" s="61" t="s">
        <v>412</v>
      </c>
      <c r="E53" s="61">
        <v>3</v>
      </c>
      <c r="F53" s="63">
        <v>377.5</v>
      </c>
      <c r="I53" s="18"/>
      <c r="J53" s="24"/>
      <c r="K53" s="24"/>
      <c r="L53" s="29" t="s">
        <v>441</v>
      </c>
      <c r="M53" s="5">
        <f>COUNTIF(PRIVATE!B$224:B$368,0)</f>
        <v>19</v>
      </c>
      <c r="N53" s="5">
        <f>COUNTIF(PRIVATE!C$224:C$368,0)</f>
        <v>16</v>
      </c>
      <c r="O53" s="5">
        <f>COUNTIF(PRIVATE!D$224:D$368,0)</f>
        <v>12</v>
      </c>
      <c r="P53" s="18"/>
      <c r="Q53" s="58"/>
      <c r="R53" s="58"/>
      <c r="S53" s="58"/>
      <c r="T53" s="71"/>
      <c r="U53" s="71"/>
      <c r="V53" s="71"/>
      <c r="W53" s="71"/>
      <c r="X53" s="58"/>
    </row>
    <row r="54" spans="1:26">
      <c r="A54" s="61">
        <v>53</v>
      </c>
      <c r="B54" s="62" t="s">
        <v>411</v>
      </c>
      <c r="C54" s="61" t="s">
        <v>0</v>
      </c>
      <c r="D54" s="61" t="s">
        <v>412</v>
      </c>
      <c r="E54" s="61">
        <v>4</v>
      </c>
      <c r="F54" s="63">
        <v>555</v>
      </c>
      <c r="I54" s="18"/>
      <c r="J54" s="30"/>
      <c r="K54" s="30">
        <v>1</v>
      </c>
      <c r="L54" s="31" t="s">
        <v>412</v>
      </c>
      <c r="M54" s="32">
        <f>COUNTIF(PUBLIC!B$3:B$542,1)</f>
        <v>306</v>
      </c>
      <c r="N54" s="32">
        <f>COUNTIF(PUBLIC!C$3:C$542,1)</f>
        <v>270</v>
      </c>
      <c r="O54" s="32">
        <f>COUNTIF(PUBLIC!D$3:D$542,1)</f>
        <v>137</v>
      </c>
      <c r="P54" s="18"/>
      <c r="Q54" s="58"/>
      <c r="R54" s="58"/>
      <c r="S54" s="58"/>
      <c r="T54" s="72"/>
      <c r="U54" s="72"/>
      <c r="V54" s="72"/>
      <c r="W54" s="72"/>
      <c r="X54" s="72"/>
      <c r="Z54" s="47"/>
    </row>
    <row r="55" spans="1:26">
      <c r="A55" s="61">
        <v>54</v>
      </c>
      <c r="B55" s="62" t="s">
        <v>411</v>
      </c>
      <c r="C55" s="61" t="s">
        <v>0</v>
      </c>
      <c r="D55" s="61" t="s">
        <v>412</v>
      </c>
      <c r="E55" s="61">
        <v>4</v>
      </c>
      <c r="F55" s="63">
        <v>555</v>
      </c>
      <c r="I55" s="18"/>
      <c r="J55" s="30"/>
      <c r="K55" s="30"/>
      <c r="L55" s="31" t="s">
        <v>413</v>
      </c>
      <c r="M55" s="32">
        <f>COUNTIF(PUBLIC!B$543:B$577,1)</f>
        <v>17</v>
      </c>
      <c r="N55" s="32">
        <f>COUNTIF(PUBLIC!C$543:C$577,1)</f>
        <v>17</v>
      </c>
      <c r="O55" s="32">
        <f>COUNTIF(PUBLIC!D$543:D$577,1)</f>
        <v>9</v>
      </c>
      <c r="P55" s="18"/>
      <c r="Q55" s="58"/>
      <c r="R55" s="58"/>
      <c r="S55" s="58"/>
      <c r="T55" s="72"/>
      <c r="U55" s="72"/>
      <c r="V55" s="72"/>
      <c r="W55" s="72"/>
      <c r="X55" s="72"/>
    </row>
    <row r="56" spans="1:26">
      <c r="A56" s="61">
        <v>55</v>
      </c>
      <c r="B56" s="62" t="s">
        <v>411</v>
      </c>
      <c r="C56" s="61" t="s">
        <v>0</v>
      </c>
      <c r="D56" s="61" t="s">
        <v>412</v>
      </c>
      <c r="E56" s="61">
        <v>3</v>
      </c>
      <c r="F56" s="63">
        <v>377.5</v>
      </c>
      <c r="I56" s="18"/>
      <c r="J56" s="30"/>
      <c r="K56" s="30"/>
      <c r="L56" s="31" t="s">
        <v>414</v>
      </c>
      <c r="M56" s="32">
        <f>COUNTIF(PUBLIC!B$578:B$644,1)</f>
        <v>32</v>
      </c>
      <c r="N56" s="32">
        <f>COUNTIF(PUBLIC!C$578:C$644,1)</f>
        <v>37</v>
      </c>
      <c r="O56" s="32">
        <f>COUNTIF(PUBLIC!D$578:D$644,1)</f>
        <v>21</v>
      </c>
      <c r="P56" s="18"/>
      <c r="Q56" s="58"/>
      <c r="R56" s="58"/>
      <c r="S56" s="58"/>
      <c r="T56" s="72"/>
      <c r="U56" s="73"/>
      <c r="V56" s="73"/>
      <c r="W56" s="72"/>
      <c r="X56" s="72"/>
    </row>
    <row r="57" spans="1:26">
      <c r="A57" s="61">
        <v>56</v>
      </c>
      <c r="B57" s="62" t="s">
        <v>411</v>
      </c>
      <c r="C57" s="61" t="s">
        <v>0</v>
      </c>
      <c r="D57" s="61" t="s">
        <v>412</v>
      </c>
      <c r="E57" s="61">
        <v>4</v>
      </c>
      <c r="F57" s="63">
        <v>555</v>
      </c>
      <c r="I57" s="18"/>
      <c r="J57" s="30"/>
      <c r="K57" s="30"/>
      <c r="L57" s="31" t="s">
        <v>442</v>
      </c>
      <c r="M57" s="32">
        <f>COUNTIF(PUBLIC!B$645:B$685,1)</f>
        <v>20</v>
      </c>
      <c r="N57" s="32">
        <f>COUNTIF(PUBLIC!C$645:C$685,1)</f>
        <v>12</v>
      </c>
      <c r="O57" s="32">
        <f>COUNTIF(PUBLIC!D$645:D$685,1)</f>
        <v>13</v>
      </c>
      <c r="P57" s="18"/>
    </row>
    <row r="58" spans="1:26">
      <c r="A58" s="61">
        <v>57</v>
      </c>
      <c r="B58" s="62" t="s">
        <v>411</v>
      </c>
      <c r="C58" s="61" t="s">
        <v>0</v>
      </c>
      <c r="D58" s="61" t="s">
        <v>412</v>
      </c>
      <c r="E58" s="61">
        <v>4</v>
      </c>
      <c r="F58" s="63">
        <v>555</v>
      </c>
      <c r="I58" s="59"/>
      <c r="J58" s="30"/>
      <c r="K58" s="30"/>
      <c r="L58" s="31" t="s">
        <v>9</v>
      </c>
      <c r="M58" s="32">
        <f>COUNTIF(PRIVATE!B$3:B$67,1)</f>
        <v>46</v>
      </c>
      <c r="N58" s="32">
        <f>COUNTIF(PRIVATE!C$3:C$67,1)</f>
        <v>38</v>
      </c>
      <c r="O58" s="32">
        <f>COUNTIF(PRIVATE!D$3:D$67,1)</f>
        <v>31</v>
      </c>
      <c r="P58" s="18"/>
    </row>
    <row r="59" spans="1:26">
      <c r="A59" s="61">
        <v>58</v>
      </c>
      <c r="B59" s="62" t="s">
        <v>411</v>
      </c>
      <c r="C59" s="61" t="s">
        <v>0</v>
      </c>
      <c r="D59" s="61" t="s">
        <v>412</v>
      </c>
      <c r="E59" s="61">
        <v>3</v>
      </c>
      <c r="F59" s="63">
        <v>377.5</v>
      </c>
      <c r="I59" s="59"/>
      <c r="J59" s="30"/>
      <c r="K59" s="30"/>
      <c r="L59" s="31" t="s">
        <v>10</v>
      </c>
      <c r="M59" s="32">
        <f>COUNTIF(PRIVATE!B$68:B$209,1)</f>
        <v>97</v>
      </c>
      <c r="N59" s="32">
        <f>COUNTIF(PRIVATE!C$68:C$209,1)</f>
        <v>76</v>
      </c>
      <c r="O59" s="32">
        <f>COUNTIF(PRIVATE!D$68:D$209,1)</f>
        <v>48</v>
      </c>
      <c r="P59" s="18"/>
      <c r="Q59" s="51"/>
      <c r="R59" s="52"/>
      <c r="S59" s="52"/>
      <c r="T59" s="52"/>
      <c r="U59" s="52"/>
      <c r="V59" s="52"/>
    </row>
    <row r="60" spans="1:26">
      <c r="A60" s="61">
        <v>59</v>
      </c>
      <c r="B60" s="62" t="s">
        <v>411</v>
      </c>
      <c r="C60" s="61" t="s">
        <v>0</v>
      </c>
      <c r="D60" s="61" t="s">
        <v>412</v>
      </c>
      <c r="E60" s="61">
        <v>4</v>
      </c>
      <c r="F60" s="63">
        <v>555</v>
      </c>
      <c r="I60" s="59"/>
      <c r="J60" s="30"/>
      <c r="K60" s="30"/>
      <c r="L60" s="31" t="s">
        <v>11</v>
      </c>
      <c r="M60" s="32">
        <f>COUNTIF(PRIVATE!B$210:B$223,1)</f>
        <v>10</v>
      </c>
      <c r="N60" s="32">
        <f>COUNTIF(PRIVATE!C$210:C$223,1)</f>
        <v>6</v>
      </c>
      <c r="O60" s="32">
        <f>COUNTIF(PRIVATE!D$210:D$223,1)</f>
        <v>7</v>
      </c>
      <c r="P60" s="18"/>
      <c r="Q60" s="49"/>
      <c r="R60" s="53"/>
      <c r="S60" s="53"/>
      <c r="T60" s="53"/>
      <c r="U60" s="53"/>
      <c r="V60" s="53"/>
    </row>
    <row r="61" spans="1:26">
      <c r="A61" s="61">
        <v>60</v>
      </c>
      <c r="B61" s="62" t="s">
        <v>411</v>
      </c>
      <c r="C61" s="61" t="s">
        <v>0</v>
      </c>
      <c r="D61" s="61" t="s">
        <v>412</v>
      </c>
      <c r="E61" s="61">
        <v>5</v>
      </c>
      <c r="F61" s="63">
        <v>698</v>
      </c>
      <c r="I61" s="59"/>
      <c r="J61" s="30"/>
      <c r="K61" s="30"/>
      <c r="L61" s="31" t="s">
        <v>441</v>
      </c>
      <c r="M61" s="32">
        <f>COUNTIF(PRIVATE!B$224:B$368,1)</f>
        <v>107</v>
      </c>
      <c r="N61" s="32">
        <f>COUNTIF(PRIVATE!C$224:C$368,1)</f>
        <v>105</v>
      </c>
      <c r="O61" s="32">
        <f>COUNTIF(PRIVATE!D$224:D$368,1)</f>
        <v>57</v>
      </c>
      <c r="P61" s="18"/>
      <c r="Q61" s="49"/>
      <c r="R61" s="53"/>
      <c r="S61" s="53"/>
      <c r="T61" s="53"/>
      <c r="U61" s="53"/>
      <c r="V61" s="53"/>
    </row>
    <row r="62" spans="1:26">
      <c r="A62" s="61">
        <v>61</v>
      </c>
      <c r="B62" s="62" t="s">
        <v>411</v>
      </c>
      <c r="C62" s="61" t="s">
        <v>0</v>
      </c>
      <c r="D62" s="61" t="s">
        <v>412</v>
      </c>
      <c r="E62" s="61">
        <v>4</v>
      </c>
      <c r="F62" s="63">
        <v>555</v>
      </c>
      <c r="I62" s="59"/>
      <c r="J62" s="24"/>
      <c r="K62" s="24">
        <v>2</v>
      </c>
      <c r="L62" s="29" t="s">
        <v>412</v>
      </c>
      <c r="M62" s="5">
        <f>COUNTIF(PUBLIC!B$3:B$542,2)</f>
        <v>13</v>
      </c>
      <c r="N62" s="5">
        <f>COUNTIF(PUBLIC!C$3:C$542,2)</f>
        <v>35</v>
      </c>
      <c r="O62" s="5">
        <f>COUNTIF(PUBLIC!D$3:D$542,2)</f>
        <v>112</v>
      </c>
      <c r="P62" s="18"/>
      <c r="Q62" s="49"/>
      <c r="R62" s="53"/>
      <c r="S62" s="53"/>
      <c r="T62" s="53"/>
      <c r="U62" s="53"/>
      <c r="V62" s="53"/>
    </row>
    <row r="63" spans="1:26">
      <c r="A63" s="61">
        <v>62</v>
      </c>
      <c r="B63" s="62" t="s">
        <v>411</v>
      </c>
      <c r="C63" s="61" t="s">
        <v>0</v>
      </c>
      <c r="D63" s="61" t="s">
        <v>412</v>
      </c>
      <c r="E63" s="61">
        <v>4</v>
      </c>
      <c r="F63" s="63">
        <v>555</v>
      </c>
      <c r="I63" s="59"/>
      <c r="J63" s="24"/>
      <c r="K63" s="24"/>
      <c r="L63" s="29" t="s">
        <v>413</v>
      </c>
      <c r="M63" s="5">
        <f>COUNTIF(PUBLIC!B$543:B$577,2)</f>
        <v>2</v>
      </c>
      <c r="N63" s="5">
        <f>COUNTIF(PUBLIC!C$543:C$577,2)</f>
        <v>3</v>
      </c>
      <c r="O63" s="5">
        <f>COUNTIF(PUBLIC!D$543:D$577,2)</f>
        <v>3</v>
      </c>
      <c r="P63" s="18"/>
    </row>
    <row r="64" spans="1:26">
      <c r="A64" s="61">
        <v>63</v>
      </c>
      <c r="B64" s="62" t="s">
        <v>411</v>
      </c>
      <c r="C64" s="61" t="s">
        <v>0</v>
      </c>
      <c r="D64" s="61" t="s">
        <v>412</v>
      </c>
      <c r="E64" s="61">
        <v>7</v>
      </c>
      <c r="F64" s="63">
        <v>869</v>
      </c>
      <c r="I64" s="59"/>
      <c r="J64" s="24"/>
      <c r="K64" s="24"/>
      <c r="L64" s="29" t="s">
        <v>414</v>
      </c>
      <c r="M64" s="5">
        <f>COUNTIF(PUBLIC!B$578:B$644,2)</f>
        <v>4</v>
      </c>
      <c r="N64" s="5">
        <f>COUNTIF(PUBLIC!C$578:C$644,2)</f>
        <v>1</v>
      </c>
      <c r="O64" s="5">
        <f>COUNTIF(PUBLIC!D$578:D$644,2)</f>
        <v>10</v>
      </c>
      <c r="P64" s="18"/>
    </row>
    <row r="65" spans="1:16">
      <c r="A65" s="61">
        <v>64</v>
      </c>
      <c r="B65" s="62" t="s">
        <v>411</v>
      </c>
      <c r="C65" s="61" t="s">
        <v>0</v>
      </c>
      <c r="D65" s="61" t="s">
        <v>412</v>
      </c>
      <c r="E65" s="61">
        <v>4</v>
      </c>
      <c r="F65" s="63">
        <v>555</v>
      </c>
      <c r="I65" s="59"/>
      <c r="J65" s="24"/>
      <c r="K65" s="24"/>
      <c r="L65" s="29" t="s">
        <v>442</v>
      </c>
      <c r="M65" s="5">
        <f>COUNTIF(PUBLIC!B$645:B$685,2)</f>
        <v>0</v>
      </c>
      <c r="N65" s="5">
        <f>COUNTIF(PUBLIC!C$645:C$685,2)</f>
        <v>3</v>
      </c>
      <c r="O65" s="5">
        <f>COUNTIF(PUBLIC!D$645:D$685,2)</f>
        <v>8</v>
      </c>
      <c r="P65" s="18"/>
    </row>
    <row r="66" spans="1:16">
      <c r="A66" s="61">
        <v>65</v>
      </c>
      <c r="B66" s="62" t="s">
        <v>411</v>
      </c>
      <c r="C66" s="61" t="s">
        <v>0</v>
      </c>
      <c r="D66" s="61" t="s">
        <v>412</v>
      </c>
      <c r="E66" s="61">
        <v>3</v>
      </c>
      <c r="F66" s="63">
        <v>377.5</v>
      </c>
      <c r="I66" s="59"/>
      <c r="J66" s="24"/>
      <c r="K66" s="24"/>
      <c r="L66" s="29" t="s">
        <v>9</v>
      </c>
      <c r="M66" s="5">
        <f>COUNTIF(PRIVATE!B$3:B$67,2)</f>
        <v>2</v>
      </c>
      <c r="N66" s="5">
        <f>COUNTIF(PRIVATE!C$3:C$67,2)</f>
        <v>0</v>
      </c>
      <c r="O66" s="5">
        <f>COUNTIF(PRIVATE!D$3:D$67,2)</f>
        <v>20</v>
      </c>
      <c r="P66" s="18"/>
    </row>
    <row r="67" spans="1:16">
      <c r="A67" s="61">
        <v>66</v>
      </c>
      <c r="B67" s="62" t="s">
        <v>411</v>
      </c>
      <c r="C67" s="61" t="s">
        <v>0</v>
      </c>
      <c r="D67" s="61" t="s">
        <v>412</v>
      </c>
      <c r="E67" s="61">
        <v>12</v>
      </c>
      <c r="F67" s="63">
        <v>1039.5</v>
      </c>
      <c r="I67" s="59"/>
      <c r="J67" s="24"/>
      <c r="K67" s="24"/>
      <c r="L67" s="29" t="s">
        <v>10</v>
      </c>
      <c r="M67" s="5">
        <f>COUNTIF(PRIVATE!B$68:B$209,2)</f>
        <v>3</v>
      </c>
      <c r="N67" s="5">
        <f>COUNTIF(PRIVATE!C$68:C$209,2)</f>
        <v>4</v>
      </c>
      <c r="O67" s="5">
        <f>COUNTIF(PRIVATE!D$68:D$209,2)</f>
        <v>47</v>
      </c>
      <c r="P67" s="18"/>
    </row>
    <row r="68" spans="1:16">
      <c r="A68" s="61">
        <v>67</v>
      </c>
      <c r="B68" s="62" t="s">
        <v>411</v>
      </c>
      <c r="C68" s="61" t="s">
        <v>0</v>
      </c>
      <c r="D68" s="61" t="s">
        <v>412</v>
      </c>
      <c r="E68" s="61">
        <v>8</v>
      </c>
      <c r="F68" s="63">
        <v>923</v>
      </c>
      <c r="I68" s="59"/>
      <c r="J68" s="24"/>
      <c r="K68" s="24"/>
      <c r="L68" s="29" t="s">
        <v>11</v>
      </c>
      <c r="M68" s="5">
        <f>COUNTIF(PRIVATE!B$210:B$223,2)</f>
        <v>0</v>
      </c>
      <c r="N68" s="5">
        <f>COUNTIF(PRIVATE!C$210:C$223,2)</f>
        <v>0</v>
      </c>
      <c r="O68" s="5">
        <f>COUNTIF(PRIVATE!D$210:D$223,2)</f>
        <v>0</v>
      </c>
      <c r="P68" s="18"/>
    </row>
    <row r="69" spans="1:16">
      <c r="A69" s="61">
        <v>68</v>
      </c>
      <c r="B69" s="62" t="s">
        <v>411</v>
      </c>
      <c r="C69" s="61" t="s">
        <v>0</v>
      </c>
      <c r="D69" s="61" t="s">
        <v>412</v>
      </c>
      <c r="E69" s="61">
        <v>4</v>
      </c>
      <c r="F69" s="63">
        <v>555</v>
      </c>
      <c r="I69" s="59"/>
      <c r="J69" s="24"/>
      <c r="K69" s="24"/>
      <c r="L69" s="29" t="s">
        <v>441</v>
      </c>
      <c r="M69" s="5">
        <f>COUNTIF(PRIVATE!B$224:B$368,2)</f>
        <v>10</v>
      </c>
      <c r="N69" s="5">
        <f>COUNTIF(PRIVATE!C$224:C$368,2)</f>
        <v>4</v>
      </c>
      <c r="O69" s="5">
        <f>COUNTIF(PRIVATE!D$224:D$368,2)</f>
        <v>48</v>
      </c>
      <c r="P69" s="18"/>
    </row>
    <row r="70" spans="1:16">
      <c r="A70" s="61">
        <v>69</v>
      </c>
      <c r="B70" s="62" t="s">
        <v>411</v>
      </c>
      <c r="C70" s="61" t="s">
        <v>0</v>
      </c>
      <c r="D70" s="61" t="s">
        <v>412</v>
      </c>
      <c r="E70" s="61">
        <v>4</v>
      </c>
      <c r="F70" s="63">
        <v>555</v>
      </c>
      <c r="I70" s="18"/>
      <c r="J70" s="30"/>
      <c r="K70" s="30">
        <v>3</v>
      </c>
      <c r="L70" s="31" t="s">
        <v>412</v>
      </c>
      <c r="M70" s="30">
        <f>COUNTIF(PUBLIC!B$3:B$542,3)</f>
        <v>25</v>
      </c>
      <c r="N70" s="30">
        <f>COUNTIF(PUBLIC!C$3:C$542,3)</f>
        <v>14</v>
      </c>
      <c r="O70" s="30">
        <f>COUNTIF(PUBLIC!D$3:D$542,3)</f>
        <v>151</v>
      </c>
      <c r="P70" s="18"/>
    </row>
    <row r="71" spans="1:16">
      <c r="A71" s="61">
        <v>70</v>
      </c>
      <c r="B71" s="62" t="s">
        <v>411</v>
      </c>
      <c r="C71" s="61" t="s">
        <v>0</v>
      </c>
      <c r="D71" s="61" t="s">
        <v>412</v>
      </c>
      <c r="E71" s="61">
        <v>4</v>
      </c>
      <c r="F71" s="63">
        <v>555</v>
      </c>
      <c r="I71" s="18"/>
      <c r="J71" s="30"/>
      <c r="K71" s="30"/>
      <c r="L71" s="31" t="s">
        <v>413</v>
      </c>
      <c r="M71" s="30">
        <f>COUNTIF(PUBLIC!B$543:B$577,3)</f>
        <v>0</v>
      </c>
      <c r="N71" s="30">
        <f>COUNTIF(PUBLIC!C$543:C$577,3)</f>
        <v>0</v>
      </c>
      <c r="O71" s="30">
        <f>COUNTIF(PUBLIC!D$543:D$577,3)</f>
        <v>3</v>
      </c>
      <c r="P71" s="18"/>
    </row>
    <row r="72" spans="1:16">
      <c r="A72" s="61">
        <v>71</v>
      </c>
      <c r="B72" s="62" t="s">
        <v>411</v>
      </c>
      <c r="C72" s="61" t="s">
        <v>0</v>
      </c>
      <c r="D72" s="61" t="s">
        <v>412</v>
      </c>
      <c r="E72" s="61">
        <v>4</v>
      </c>
      <c r="F72" s="63">
        <v>555</v>
      </c>
      <c r="I72" s="18"/>
      <c r="J72" s="30"/>
      <c r="K72" s="30"/>
      <c r="L72" s="31" t="s">
        <v>414</v>
      </c>
      <c r="M72" s="30">
        <f>COUNTIF(PUBLIC!B$578:B$644,3)</f>
        <v>12</v>
      </c>
      <c r="N72" s="30">
        <f>COUNTIF(PUBLIC!C$578:C$644,3)</f>
        <v>5</v>
      </c>
      <c r="O72" s="30">
        <f>COUNTIF(PUBLIC!D$578:D$644,3)</f>
        <v>9</v>
      </c>
      <c r="P72" s="18"/>
    </row>
    <row r="73" spans="1:16">
      <c r="A73" s="61">
        <v>72</v>
      </c>
      <c r="B73" s="62" t="s">
        <v>411</v>
      </c>
      <c r="C73" s="61" t="s">
        <v>0</v>
      </c>
      <c r="D73" s="61" t="s">
        <v>412</v>
      </c>
      <c r="E73" s="61">
        <v>3</v>
      </c>
      <c r="F73" s="63">
        <v>377.5</v>
      </c>
      <c r="I73" s="18"/>
      <c r="J73" s="30"/>
      <c r="K73" s="30"/>
      <c r="L73" s="31" t="s">
        <v>442</v>
      </c>
      <c r="M73" s="30">
        <f>COUNTIF(PUBLIC!B$645:B$685,3)</f>
        <v>2</v>
      </c>
      <c r="N73" s="30">
        <f>COUNTIF(PUBLIC!C$645:C$685,3)</f>
        <v>2</v>
      </c>
      <c r="O73" s="30">
        <f>COUNTIF(PUBLIC!D$645:D$685,3)</f>
        <v>1</v>
      </c>
      <c r="P73" s="18"/>
    </row>
    <row r="74" spans="1:16">
      <c r="A74" s="61">
        <v>73</v>
      </c>
      <c r="B74" s="62" t="s">
        <v>411</v>
      </c>
      <c r="C74" s="61" t="s">
        <v>0</v>
      </c>
      <c r="D74" s="61" t="s">
        <v>412</v>
      </c>
      <c r="E74" s="61">
        <v>4</v>
      </c>
      <c r="F74" s="63">
        <v>555</v>
      </c>
      <c r="I74" s="18"/>
      <c r="J74" s="30"/>
      <c r="K74" s="30"/>
      <c r="L74" s="31" t="s">
        <v>9</v>
      </c>
      <c r="M74" s="30">
        <f>COUNTIF(PRIVATE!B$3:B$67,3)</f>
        <v>2</v>
      </c>
      <c r="N74" s="30">
        <f>COUNTIF(PRIVATE!C$3:C$67,3)</f>
        <v>4</v>
      </c>
      <c r="O74" s="30">
        <f>COUNTIF(PRIVATE!D$3:D$67,3)</f>
        <v>4</v>
      </c>
      <c r="P74" s="18"/>
    </row>
    <row r="75" spans="1:16">
      <c r="A75" s="61">
        <v>74</v>
      </c>
      <c r="B75" s="62" t="s">
        <v>411</v>
      </c>
      <c r="C75" s="61" t="s">
        <v>0</v>
      </c>
      <c r="D75" s="61" t="s">
        <v>412</v>
      </c>
      <c r="E75" s="61">
        <v>1</v>
      </c>
      <c r="F75" s="63">
        <v>121</v>
      </c>
      <c r="I75" s="18"/>
      <c r="J75" s="30"/>
      <c r="K75" s="30"/>
      <c r="L75" s="31" t="s">
        <v>10</v>
      </c>
      <c r="M75" s="30">
        <f>COUNTIF(PRIVATE!B$68:B$209,3)</f>
        <v>4</v>
      </c>
      <c r="N75" s="30">
        <f>COUNTIF(PRIVATE!C$68:C$209,3)</f>
        <v>5</v>
      </c>
      <c r="O75" s="30">
        <f>COUNTIF(PRIVATE!D$68:D$209,3)</f>
        <v>8</v>
      </c>
      <c r="P75" s="18"/>
    </row>
    <row r="76" spans="1:16">
      <c r="A76" s="61">
        <v>75</v>
      </c>
      <c r="B76" s="62" t="s">
        <v>411</v>
      </c>
      <c r="C76" s="61" t="s">
        <v>0</v>
      </c>
      <c r="D76" s="61" t="s">
        <v>412</v>
      </c>
      <c r="E76" s="61">
        <v>4</v>
      </c>
      <c r="F76" s="63">
        <v>555</v>
      </c>
      <c r="I76" s="18"/>
      <c r="J76" s="30"/>
      <c r="K76" s="30"/>
      <c r="L76" s="31" t="s">
        <v>11</v>
      </c>
      <c r="M76" s="30">
        <f>COUNTIF(PRIVATE!B$210:B$223,3)</f>
        <v>0</v>
      </c>
      <c r="N76" s="30">
        <f>COUNTIF(PRIVATE!C$210:C$223,3)</f>
        <v>0</v>
      </c>
      <c r="O76" s="30">
        <f>COUNTIF(PRIVATE!D$210:D$223,3)</f>
        <v>0</v>
      </c>
      <c r="P76" s="18"/>
    </row>
    <row r="77" spans="1:16">
      <c r="A77" s="61">
        <v>76</v>
      </c>
      <c r="B77" s="62" t="s">
        <v>411</v>
      </c>
      <c r="C77" s="61" t="s">
        <v>0</v>
      </c>
      <c r="D77" s="61" t="s">
        <v>412</v>
      </c>
      <c r="E77" s="61">
        <v>7</v>
      </c>
      <c r="F77" s="63">
        <v>869</v>
      </c>
      <c r="I77" s="18"/>
      <c r="J77" s="30"/>
      <c r="K77" s="30"/>
      <c r="L77" s="31" t="s">
        <v>441</v>
      </c>
      <c r="M77" s="30">
        <f>COUNTIF(PRIVATE!B$224:B$368,3)</f>
        <v>3</v>
      </c>
      <c r="N77" s="30">
        <f>COUNTIF(PRIVATE!C$224:C$368,3)</f>
        <v>5</v>
      </c>
      <c r="O77" s="30">
        <f>COUNTIF(PRIVATE!D$224:D$368,3)</f>
        <v>8</v>
      </c>
      <c r="P77" s="18"/>
    </row>
    <row r="78" spans="1:16">
      <c r="A78" s="61">
        <v>77</v>
      </c>
      <c r="B78" s="62" t="s">
        <v>411</v>
      </c>
      <c r="C78" s="61" t="s">
        <v>0</v>
      </c>
      <c r="D78" s="61" t="s">
        <v>412</v>
      </c>
      <c r="E78" s="61">
        <v>4</v>
      </c>
      <c r="F78" s="63">
        <v>555</v>
      </c>
      <c r="I78" s="18"/>
      <c r="J78" s="24"/>
      <c r="K78" s="24">
        <v>4</v>
      </c>
      <c r="L78" s="29" t="s">
        <v>412</v>
      </c>
      <c r="M78" s="5">
        <f>COUNTIF(PUBLIC!B$3:B$542,4)</f>
        <v>139</v>
      </c>
      <c r="N78" s="5">
        <f>COUNTIF(PUBLIC!C$3:C$542,4)</f>
        <v>90</v>
      </c>
      <c r="O78" s="5">
        <f>COUNTIF(PUBLIC!D$3:D$542,4)</f>
        <v>78</v>
      </c>
      <c r="P78" s="18"/>
    </row>
    <row r="79" spans="1:16">
      <c r="A79" s="61">
        <v>78</v>
      </c>
      <c r="B79" s="62" t="s">
        <v>411</v>
      </c>
      <c r="C79" s="61" t="s">
        <v>0</v>
      </c>
      <c r="D79" s="61" t="s">
        <v>412</v>
      </c>
      <c r="E79" s="61">
        <v>3</v>
      </c>
      <c r="F79" s="63">
        <v>377.5</v>
      </c>
      <c r="I79" s="18"/>
      <c r="J79" s="24"/>
      <c r="K79" s="24"/>
      <c r="L79" s="29" t="s">
        <v>413</v>
      </c>
      <c r="M79" s="5">
        <f>COUNTIF(PUBLIC!B$543:B$577,4)</f>
        <v>1</v>
      </c>
      <c r="N79" s="5">
        <f>COUNTIF(PUBLIC!C$543:C$577,4)</f>
        <v>2</v>
      </c>
      <c r="O79" s="5">
        <f>COUNTIF(PUBLIC!D$543:D$577,4)</f>
        <v>0</v>
      </c>
      <c r="P79" s="18"/>
    </row>
    <row r="80" spans="1:16">
      <c r="A80" s="61">
        <v>79</v>
      </c>
      <c r="B80" s="62" t="s">
        <v>411</v>
      </c>
      <c r="C80" s="61" t="s">
        <v>0</v>
      </c>
      <c r="D80" s="61" t="s">
        <v>412</v>
      </c>
      <c r="E80" s="61">
        <v>8</v>
      </c>
      <c r="F80" s="63">
        <v>923</v>
      </c>
      <c r="I80" s="18"/>
      <c r="J80" s="24"/>
      <c r="K80" s="24"/>
      <c r="L80" s="29" t="s">
        <v>414</v>
      </c>
      <c r="M80" s="5">
        <f>COUNTIF(PUBLIC!B$578:B$644,4)</f>
        <v>4</v>
      </c>
      <c r="N80" s="5">
        <f>COUNTIF(PUBLIC!C$578:C$644,4)</f>
        <v>2</v>
      </c>
      <c r="O80" s="5">
        <f>COUNTIF(PUBLIC!D$578:D$644,4)</f>
        <v>0</v>
      </c>
      <c r="P80" s="18"/>
    </row>
    <row r="81" spans="1:16">
      <c r="A81" s="61">
        <v>80</v>
      </c>
      <c r="B81" s="62" t="s">
        <v>411</v>
      </c>
      <c r="C81" s="61" t="s">
        <v>0</v>
      </c>
      <c r="D81" s="61" t="s">
        <v>412</v>
      </c>
      <c r="E81" s="61">
        <v>11</v>
      </c>
      <c r="F81" s="63">
        <v>1017</v>
      </c>
      <c r="I81" s="18"/>
      <c r="J81" s="24"/>
      <c r="K81" s="24"/>
      <c r="L81" s="29" t="s">
        <v>442</v>
      </c>
      <c r="M81" s="5">
        <f>COUNTIF(PUBLIC!B$645:B$685,4)</f>
        <v>0</v>
      </c>
      <c r="N81" s="5">
        <f>COUNTIF(PUBLIC!C$645:C$685,4)</f>
        <v>1</v>
      </c>
      <c r="O81" s="5">
        <f>COUNTIF(PUBLIC!D$645:D$685,4)</f>
        <v>0</v>
      </c>
      <c r="P81" s="18"/>
    </row>
    <row r="82" spans="1:16">
      <c r="A82" s="61">
        <v>81</v>
      </c>
      <c r="B82" s="62" t="s">
        <v>411</v>
      </c>
      <c r="C82" s="61" t="s">
        <v>0</v>
      </c>
      <c r="D82" s="61" t="s">
        <v>412</v>
      </c>
      <c r="E82" s="61">
        <v>3</v>
      </c>
      <c r="F82" s="63">
        <v>377.5</v>
      </c>
      <c r="I82" s="18"/>
      <c r="J82" s="24"/>
      <c r="K82" s="24"/>
      <c r="L82" s="29" t="s">
        <v>9</v>
      </c>
      <c r="M82" s="5">
        <f>COUNTIF(PRIVATE!B$3:B$67,4)</f>
        <v>1</v>
      </c>
      <c r="N82" s="5">
        <f>COUNTIF(PRIVATE!C$3:C$67,4)</f>
        <v>1</v>
      </c>
      <c r="O82" s="5">
        <f>COUNTIF(PRIVATE!D$3:D$67,4)</f>
        <v>1</v>
      </c>
      <c r="P82" s="18"/>
    </row>
    <row r="83" spans="1:16">
      <c r="A83" s="61">
        <v>82</v>
      </c>
      <c r="B83" s="62" t="s">
        <v>411</v>
      </c>
      <c r="C83" s="61" t="s">
        <v>0</v>
      </c>
      <c r="D83" s="61" t="s">
        <v>412</v>
      </c>
      <c r="E83" s="61">
        <v>11</v>
      </c>
      <c r="F83" s="63">
        <v>1017</v>
      </c>
      <c r="I83" s="18"/>
      <c r="J83" s="24"/>
      <c r="K83" s="24"/>
      <c r="L83" s="29" t="s">
        <v>10</v>
      </c>
      <c r="M83" s="5">
        <f>COUNTIF(PRIVATE!B$68:B$209,4)</f>
        <v>3</v>
      </c>
      <c r="N83" s="5">
        <f>COUNTIF(PRIVATE!C$68:C$209,4)</f>
        <v>5</v>
      </c>
      <c r="O83" s="5">
        <f>COUNTIF(PRIVATE!D$68:D$209,4)</f>
        <v>8</v>
      </c>
      <c r="P83" s="18"/>
    </row>
    <row r="84" spans="1:16">
      <c r="A84" s="61">
        <v>83</v>
      </c>
      <c r="B84" s="62" t="s">
        <v>411</v>
      </c>
      <c r="C84" s="61" t="s">
        <v>0</v>
      </c>
      <c r="D84" s="61" t="s">
        <v>412</v>
      </c>
      <c r="E84" s="61">
        <v>11</v>
      </c>
      <c r="F84" s="63">
        <v>1017</v>
      </c>
      <c r="I84" s="18"/>
      <c r="J84" s="24"/>
      <c r="K84" s="24"/>
      <c r="L84" s="29" t="s">
        <v>11</v>
      </c>
      <c r="M84" s="5">
        <f>COUNTIF(PRIVATE!B$210:B$223,4)</f>
        <v>0</v>
      </c>
      <c r="N84" s="5">
        <f>COUNTIF(PRIVATE!C$210:C$223,4)</f>
        <v>0</v>
      </c>
      <c r="O84" s="5">
        <f>COUNTIF(PRIVATE!D$210:D$223,4)</f>
        <v>1</v>
      </c>
      <c r="P84" s="18"/>
    </row>
    <row r="85" spans="1:16">
      <c r="A85" s="61">
        <v>84</v>
      </c>
      <c r="B85" s="62" t="s">
        <v>411</v>
      </c>
      <c r="C85" s="61" t="s">
        <v>0</v>
      </c>
      <c r="D85" s="61" t="s">
        <v>412</v>
      </c>
      <c r="E85" s="61">
        <v>5</v>
      </c>
      <c r="F85" s="63">
        <v>698</v>
      </c>
      <c r="I85" s="18"/>
      <c r="J85" s="24"/>
      <c r="K85" s="24"/>
      <c r="L85" s="29" t="s">
        <v>441</v>
      </c>
      <c r="M85" s="5">
        <f>COUNTIF(PRIVATE!B$224:B$368,4)</f>
        <v>6</v>
      </c>
      <c r="N85" s="5">
        <f>COUNTIF(PRIVATE!C$224:C$368,4)</f>
        <v>15</v>
      </c>
      <c r="O85" s="5">
        <f>COUNTIF(PRIVATE!D$224:D$368,4)</f>
        <v>20</v>
      </c>
      <c r="P85" s="18"/>
    </row>
    <row r="86" spans="1:16">
      <c r="A86" s="61">
        <v>85</v>
      </c>
      <c r="B86" s="62" t="s">
        <v>411</v>
      </c>
      <c r="C86" s="61" t="s">
        <v>0</v>
      </c>
      <c r="D86" s="61" t="s">
        <v>412</v>
      </c>
      <c r="E86" s="61">
        <v>5</v>
      </c>
      <c r="F86" s="63">
        <v>698</v>
      </c>
      <c r="I86" s="18"/>
      <c r="J86" s="24"/>
      <c r="K86" s="24"/>
      <c r="L86" s="24" t="s">
        <v>403</v>
      </c>
      <c r="M86" s="5">
        <f>SUM(M46:M85)</f>
        <v>1049</v>
      </c>
      <c r="N86" s="5">
        <f t="shared" ref="N86:O86" si="2">SUM(N46:N85)</f>
        <v>1049</v>
      </c>
      <c r="O86" s="5">
        <f t="shared" si="2"/>
        <v>1049</v>
      </c>
      <c r="P86" s="18"/>
    </row>
    <row r="87" spans="1:16">
      <c r="A87" s="61">
        <v>86</v>
      </c>
      <c r="B87" s="62" t="s">
        <v>411</v>
      </c>
      <c r="C87" s="61" t="s">
        <v>0</v>
      </c>
      <c r="D87" s="61" t="s">
        <v>412</v>
      </c>
      <c r="E87" s="61">
        <v>10</v>
      </c>
      <c r="F87" s="63">
        <v>993.5</v>
      </c>
      <c r="I87" s="18"/>
      <c r="J87" s="18"/>
      <c r="K87" s="18"/>
      <c r="L87" s="18"/>
      <c r="M87" s="18"/>
      <c r="N87" s="18"/>
      <c r="O87" s="18"/>
      <c r="P87" s="18"/>
    </row>
    <row r="88" spans="1:16">
      <c r="A88" s="61">
        <v>87</v>
      </c>
      <c r="B88" s="62" t="s">
        <v>411</v>
      </c>
      <c r="C88" s="61" t="s">
        <v>0</v>
      </c>
      <c r="D88" s="61" t="s">
        <v>412</v>
      </c>
      <c r="E88" s="61">
        <v>8</v>
      </c>
      <c r="F88" s="63">
        <v>923</v>
      </c>
      <c r="I88" s="18"/>
      <c r="J88" s="18"/>
      <c r="K88" s="18"/>
      <c r="L88" s="18"/>
      <c r="M88" s="18"/>
      <c r="N88" s="18"/>
      <c r="O88" s="18"/>
      <c r="P88" s="18"/>
    </row>
    <row r="89" spans="1:16">
      <c r="A89" s="61">
        <v>88</v>
      </c>
      <c r="B89" s="62" t="s">
        <v>411</v>
      </c>
      <c r="C89" s="61" t="s">
        <v>0</v>
      </c>
      <c r="D89" s="61" t="s">
        <v>412</v>
      </c>
      <c r="E89" s="61">
        <v>10</v>
      </c>
      <c r="F89" s="63">
        <v>993.5</v>
      </c>
      <c r="I89" s="18"/>
      <c r="J89" s="18"/>
      <c r="K89" s="18"/>
      <c r="L89" s="18"/>
      <c r="M89" s="18"/>
      <c r="N89" s="18"/>
      <c r="O89" s="18"/>
      <c r="P89" s="18"/>
    </row>
    <row r="90" spans="1:16">
      <c r="A90" s="61">
        <v>89</v>
      </c>
      <c r="B90" s="62" t="s">
        <v>411</v>
      </c>
      <c r="C90" s="61" t="s">
        <v>0</v>
      </c>
      <c r="D90" s="61" t="s">
        <v>412</v>
      </c>
      <c r="E90" s="61">
        <v>5</v>
      </c>
      <c r="F90" s="63">
        <v>698</v>
      </c>
      <c r="I90" s="18"/>
      <c r="J90" s="18"/>
      <c r="K90" s="18"/>
      <c r="L90" s="18"/>
      <c r="M90" s="18"/>
      <c r="N90" s="18"/>
      <c r="O90" s="18"/>
      <c r="P90" s="18"/>
    </row>
    <row r="91" spans="1:16">
      <c r="A91" s="61">
        <v>90</v>
      </c>
      <c r="B91" s="62" t="s">
        <v>411</v>
      </c>
      <c r="C91" s="61" t="s">
        <v>0</v>
      </c>
      <c r="D91" s="61" t="s">
        <v>412</v>
      </c>
      <c r="E91" s="61">
        <v>4</v>
      </c>
      <c r="F91" s="63">
        <v>555</v>
      </c>
      <c r="I91" s="18"/>
      <c r="J91" s="67" t="s">
        <v>427</v>
      </c>
      <c r="K91" s="37" t="s">
        <v>408</v>
      </c>
      <c r="L91" s="37" t="s">
        <v>407</v>
      </c>
      <c r="M91" s="90" t="s">
        <v>406</v>
      </c>
      <c r="N91" s="90"/>
      <c r="O91" s="90"/>
      <c r="P91" s="37" t="s">
        <v>405</v>
      </c>
    </row>
    <row r="92" spans="1:16">
      <c r="A92" s="61">
        <v>91</v>
      </c>
      <c r="B92" s="62" t="s">
        <v>411</v>
      </c>
      <c r="C92" s="61" t="s">
        <v>0</v>
      </c>
      <c r="D92" s="61" t="s">
        <v>412</v>
      </c>
      <c r="E92" s="61">
        <v>6</v>
      </c>
      <c r="F92" s="63">
        <v>801.5</v>
      </c>
      <c r="I92" s="18"/>
      <c r="J92" s="67" t="s">
        <v>428</v>
      </c>
      <c r="K92" s="38" t="s">
        <v>35</v>
      </c>
      <c r="L92" s="38"/>
      <c r="M92" s="38">
        <v>1</v>
      </c>
      <c r="N92" s="38">
        <v>2</v>
      </c>
      <c r="O92" s="38">
        <v>3</v>
      </c>
      <c r="P92" s="34"/>
    </row>
    <row r="93" spans="1:16">
      <c r="A93" s="61">
        <v>92</v>
      </c>
      <c r="B93" s="62" t="s">
        <v>411</v>
      </c>
      <c r="C93" s="61" t="s">
        <v>0</v>
      </c>
      <c r="D93" s="61" t="s">
        <v>412</v>
      </c>
      <c r="E93" s="61">
        <v>3</v>
      </c>
      <c r="F93" s="63">
        <v>377.5</v>
      </c>
      <c r="I93" s="18"/>
      <c r="J93" s="67" t="s">
        <v>429</v>
      </c>
      <c r="K93" s="18" t="s">
        <v>411</v>
      </c>
      <c r="L93" s="18">
        <v>0</v>
      </c>
      <c r="M93" s="33">
        <f>100*SUM(M46:M49)/683</f>
        <v>15.519765739385067</v>
      </c>
      <c r="N93" s="33">
        <f t="shared" ref="N93:O93" si="3">100*SUM(N46:N49)/683</f>
        <v>27.672035139092241</v>
      </c>
      <c r="O93" s="33">
        <f t="shared" si="3"/>
        <v>18.740849194729137</v>
      </c>
      <c r="P93" s="33">
        <f>AVERAGE(M93:O93)</f>
        <v>20.644216691068817</v>
      </c>
    </row>
    <row r="94" spans="1:16">
      <c r="A94" s="61">
        <v>93</v>
      </c>
      <c r="B94" s="62" t="s">
        <v>411</v>
      </c>
      <c r="C94" s="61" t="s">
        <v>0</v>
      </c>
      <c r="D94" s="61" t="s">
        <v>412</v>
      </c>
      <c r="E94" s="61">
        <v>5</v>
      </c>
      <c r="F94" s="63">
        <v>698</v>
      </c>
      <c r="I94" s="18"/>
      <c r="J94" s="67" t="s">
        <v>8</v>
      </c>
      <c r="K94" s="18"/>
      <c r="L94" s="18">
        <v>1</v>
      </c>
      <c r="M94" s="33">
        <f>100*SUM(M54:M57)/683</f>
        <v>54.904831625183014</v>
      </c>
      <c r="N94" s="33">
        <f t="shared" ref="N94:O94" si="4">100*SUM(N54:N57)/683</f>
        <v>49.194729136163986</v>
      </c>
      <c r="O94" s="33">
        <f t="shared" si="4"/>
        <v>26.354319180087849</v>
      </c>
      <c r="P94" s="33">
        <f t="shared" ref="P94:P107" si="5">AVERAGE(M94:O94)</f>
        <v>43.48462664714495</v>
      </c>
    </row>
    <row r="95" spans="1:16">
      <c r="A95" s="61">
        <v>94</v>
      </c>
      <c r="B95" s="62" t="s">
        <v>411</v>
      </c>
      <c r="C95" s="61" t="s">
        <v>0</v>
      </c>
      <c r="D95" s="61" t="s">
        <v>412</v>
      </c>
      <c r="E95" s="61">
        <v>3</v>
      </c>
      <c r="F95" s="63">
        <v>377.5</v>
      </c>
      <c r="I95" s="18"/>
      <c r="J95" s="18"/>
      <c r="K95" s="18"/>
      <c r="L95" s="18">
        <v>2</v>
      </c>
      <c r="M95" s="33">
        <f>100*SUM(M62:M65)/683</f>
        <v>2.7818448023426061</v>
      </c>
      <c r="N95" s="33">
        <f t="shared" ref="N95:O95" si="6">100*SUM(N62:N65)/683</f>
        <v>6.1493411420204982</v>
      </c>
      <c r="O95" s="33">
        <f t="shared" si="6"/>
        <v>19.472913616398245</v>
      </c>
      <c r="P95" s="33">
        <f t="shared" si="5"/>
        <v>9.468033186920449</v>
      </c>
    </row>
    <row r="96" spans="1:16">
      <c r="A96" s="61">
        <v>95</v>
      </c>
      <c r="B96" s="62" t="s">
        <v>411</v>
      </c>
      <c r="C96" s="61" t="s">
        <v>0</v>
      </c>
      <c r="D96" s="61" t="s">
        <v>412</v>
      </c>
      <c r="E96" s="61">
        <v>8</v>
      </c>
      <c r="F96" s="63">
        <v>923</v>
      </c>
      <c r="I96" s="18"/>
      <c r="J96" s="18"/>
      <c r="K96" s="18"/>
      <c r="L96" s="18">
        <v>3</v>
      </c>
      <c r="M96" s="33">
        <f>100*SUM(M70:M73)/683</f>
        <v>5.7101024890190333</v>
      </c>
      <c r="N96" s="33">
        <f t="shared" ref="N96:O96" si="7">100*SUM(N70:N73)/683</f>
        <v>3.0746705710102491</v>
      </c>
      <c r="O96" s="33">
        <f t="shared" si="7"/>
        <v>24.011713030746705</v>
      </c>
      <c r="P96" s="33">
        <f t="shared" si="5"/>
        <v>10.932162030258661</v>
      </c>
    </row>
    <row r="97" spans="1:20">
      <c r="A97" s="61">
        <v>96</v>
      </c>
      <c r="B97" s="62" t="s">
        <v>411</v>
      </c>
      <c r="C97" s="61" t="s">
        <v>0</v>
      </c>
      <c r="D97" s="61" t="s">
        <v>412</v>
      </c>
      <c r="E97" s="61">
        <v>9</v>
      </c>
      <c r="F97" s="63">
        <v>966.5</v>
      </c>
      <c r="I97" s="18"/>
      <c r="J97" s="18"/>
      <c r="K97" s="34"/>
      <c r="L97" s="34">
        <v>4</v>
      </c>
      <c r="M97" s="35">
        <f>100*SUM(M78:M81)/683</f>
        <v>21.083455344070277</v>
      </c>
      <c r="N97" s="35">
        <f t="shared" ref="N97:O97" si="8">100*SUM(N78:N81)/683</f>
        <v>13.909224011713031</v>
      </c>
      <c r="O97" s="35">
        <f t="shared" si="8"/>
        <v>11.420204978038067</v>
      </c>
      <c r="P97" s="35">
        <f t="shared" si="5"/>
        <v>15.470961444607125</v>
      </c>
    </row>
    <row r="98" spans="1:20">
      <c r="A98" s="61">
        <v>97</v>
      </c>
      <c r="B98" s="62" t="s">
        <v>411</v>
      </c>
      <c r="C98" s="61" t="s">
        <v>0</v>
      </c>
      <c r="D98" s="61" t="s">
        <v>412</v>
      </c>
      <c r="E98" s="61">
        <v>3</v>
      </c>
      <c r="F98" s="63">
        <v>377.5</v>
      </c>
      <c r="I98" s="18"/>
      <c r="J98" s="18"/>
      <c r="K98" s="18" t="s">
        <v>6</v>
      </c>
      <c r="L98" s="18">
        <v>0</v>
      </c>
      <c r="M98" s="33">
        <f>100*SUM(M50:M53)/366</f>
        <v>19.672131147540984</v>
      </c>
      <c r="N98" s="33">
        <f t="shared" ref="N98:O98" si="9">100*SUM(N50:N53)/366</f>
        <v>26.775956284153004</v>
      </c>
      <c r="O98" s="33">
        <f t="shared" si="9"/>
        <v>15.846994535519126</v>
      </c>
      <c r="P98" s="33">
        <f t="shared" si="5"/>
        <v>20.765027322404375</v>
      </c>
    </row>
    <row r="99" spans="1:20">
      <c r="A99" s="61">
        <v>98</v>
      </c>
      <c r="B99" s="62" t="s">
        <v>411</v>
      </c>
      <c r="C99" s="61" t="s">
        <v>0</v>
      </c>
      <c r="D99" s="61" t="s">
        <v>412</v>
      </c>
      <c r="E99" s="61">
        <v>7</v>
      </c>
      <c r="F99" s="63">
        <v>869</v>
      </c>
      <c r="L99" s="18">
        <v>1</v>
      </c>
      <c r="M99" s="33">
        <f>100*SUM(M58:M61)/366</f>
        <v>71.038251366120221</v>
      </c>
      <c r="N99" s="33">
        <f t="shared" ref="N99:O99" si="10">100*SUM(N58:N61)/366</f>
        <v>61.475409836065573</v>
      </c>
      <c r="O99" s="33">
        <f t="shared" si="10"/>
        <v>39.071038251366119</v>
      </c>
      <c r="P99" s="33">
        <f t="shared" si="5"/>
        <v>57.194899817850647</v>
      </c>
    </row>
    <row r="100" spans="1:20">
      <c r="A100" s="61">
        <v>99</v>
      </c>
      <c r="B100" s="62" t="s">
        <v>411</v>
      </c>
      <c r="C100" s="61" t="s">
        <v>0</v>
      </c>
      <c r="D100" s="61" t="s">
        <v>412</v>
      </c>
      <c r="E100" s="61">
        <v>2</v>
      </c>
      <c r="F100" s="63">
        <v>222</v>
      </c>
      <c r="L100" s="18">
        <v>2</v>
      </c>
      <c r="M100" s="33">
        <f>100*SUM(M66:M69)/366</f>
        <v>4.0983606557377046</v>
      </c>
      <c r="N100" s="33">
        <f t="shared" ref="N100:O100" si="11">100*SUM(N66:N69)/366</f>
        <v>2.1857923497267762</v>
      </c>
      <c r="O100" s="33">
        <f t="shared" si="11"/>
        <v>31.420765027322403</v>
      </c>
      <c r="P100" s="33">
        <f t="shared" si="5"/>
        <v>12.568306010928962</v>
      </c>
    </row>
    <row r="101" spans="1:20">
      <c r="A101" s="61">
        <v>100</v>
      </c>
      <c r="B101" s="62" t="s">
        <v>411</v>
      </c>
      <c r="C101" s="61" t="s">
        <v>0</v>
      </c>
      <c r="D101" s="61" t="s">
        <v>412</v>
      </c>
      <c r="E101" s="61">
        <v>11</v>
      </c>
      <c r="F101" s="63">
        <v>1017</v>
      </c>
      <c r="L101" s="18">
        <v>3</v>
      </c>
      <c r="M101" s="33">
        <f>100*SUM(M74:M77)/366</f>
        <v>2.459016393442623</v>
      </c>
      <c r="N101" s="33">
        <f t="shared" ref="N101:O101" si="12">100*SUM(N74:N77)/366</f>
        <v>3.8251366120218577</v>
      </c>
      <c r="O101" s="33">
        <f t="shared" si="12"/>
        <v>5.4644808743169397</v>
      </c>
      <c r="P101" s="33">
        <f t="shared" si="5"/>
        <v>3.9162112932604729</v>
      </c>
    </row>
    <row r="102" spans="1:20">
      <c r="A102" s="61">
        <v>101</v>
      </c>
      <c r="B102" s="62" t="s">
        <v>411</v>
      </c>
      <c r="C102" s="61" t="s">
        <v>0</v>
      </c>
      <c r="D102" s="61" t="s">
        <v>412</v>
      </c>
      <c r="E102" s="61">
        <v>5</v>
      </c>
      <c r="F102" s="63">
        <v>698</v>
      </c>
      <c r="K102" s="34"/>
      <c r="L102" s="34">
        <v>4</v>
      </c>
      <c r="M102" s="35">
        <f>100*SUM(M82:M85)/366</f>
        <v>2.7322404371584699</v>
      </c>
      <c r="N102" s="35">
        <f t="shared" ref="N102:O102" si="13">100*SUM(N82:N85)/366</f>
        <v>5.7377049180327866</v>
      </c>
      <c r="O102" s="35">
        <f t="shared" si="13"/>
        <v>8.1967213114754092</v>
      </c>
      <c r="P102" s="35">
        <f t="shared" si="5"/>
        <v>5.5555555555555545</v>
      </c>
    </row>
    <row r="103" spans="1:20">
      <c r="A103" s="61">
        <v>102</v>
      </c>
      <c r="B103" s="62" t="s">
        <v>411</v>
      </c>
      <c r="C103" s="61" t="s">
        <v>0</v>
      </c>
      <c r="D103" s="61" t="s">
        <v>412</v>
      </c>
      <c r="E103" s="61">
        <v>8</v>
      </c>
      <c r="F103" s="63">
        <v>923</v>
      </c>
      <c r="K103" s="18" t="s">
        <v>409</v>
      </c>
      <c r="L103" s="18">
        <v>0</v>
      </c>
      <c r="M103" s="33">
        <f>100*SUM(M46:M53)/1049</f>
        <v>16.968541468064824</v>
      </c>
      <c r="N103" s="33">
        <f t="shared" ref="N103:O103" si="14">100*SUM(N46:N53)/1049</f>
        <v>27.359389895138229</v>
      </c>
      <c r="O103" s="33">
        <f t="shared" si="14"/>
        <v>17.731172545281222</v>
      </c>
      <c r="P103" s="33">
        <f t="shared" si="5"/>
        <v>20.686367969494757</v>
      </c>
    </row>
    <row r="104" spans="1:20">
      <c r="A104" s="61">
        <v>103</v>
      </c>
      <c r="B104" s="62" t="s">
        <v>411</v>
      </c>
      <c r="C104" s="61" t="s">
        <v>0</v>
      </c>
      <c r="D104" s="61" t="s">
        <v>412</v>
      </c>
      <c r="E104" s="61">
        <v>3</v>
      </c>
      <c r="F104" s="63">
        <v>377.5</v>
      </c>
      <c r="L104" s="18">
        <v>1</v>
      </c>
      <c r="M104" s="33">
        <f>100*SUM(M54:M61)/1049</f>
        <v>60.53384175405148</v>
      </c>
      <c r="N104" s="33">
        <f t="shared" ref="N104:O104" si="15">100*SUM(N54:N61)/1049</f>
        <v>53.479504289799806</v>
      </c>
      <c r="O104" s="33">
        <f t="shared" si="15"/>
        <v>30.791229742612011</v>
      </c>
      <c r="P104" s="33">
        <f t="shared" si="5"/>
        <v>48.268191928821096</v>
      </c>
    </row>
    <row r="105" spans="1:20">
      <c r="A105" s="61">
        <v>104</v>
      </c>
      <c r="B105" s="62" t="s">
        <v>411</v>
      </c>
      <c r="C105" s="61" t="s">
        <v>0</v>
      </c>
      <c r="D105" s="61" t="s">
        <v>412</v>
      </c>
      <c r="E105" s="61">
        <v>9</v>
      </c>
      <c r="F105" s="63">
        <v>966.5</v>
      </c>
      <c r="L105" s="18">
        <v>2</v>
      </c>
      <c r="M105" s="33">
        <f>100*SUM(M62:M69)/1049</f>
        <v>3.2411820781696856</v>
      </c>
      <c r="N105" s="33">
        <f t="shared" ref="N105:O105" si="16">100*SUM(N62:N69)/1049</f>
        <v>4.7664442326024785</v>
      </c>
      <c r="O105" s="33">
        <f t="shared" si="16"/>
        <v>23.641563393708292</v>
      </c>
      <c r="P105" s="33">
        <f t="shared" si="5"/>
        <v>10.549729901493485</v>
      </c>
    </row>
    <row r="106" spans="1:20">
      <c r="A106" s="61">
        <v>105</v>
      </c>
      <c r="B106" s="62" t="s">
        <v>411</v>
      </c>
      <c r="C106" s="61" t="s">
        <v>0</v>
      </c>
      <c r="D106" s="61" t="s">
        <v>412</v>
      </c>
      <c r="E106" s="61">
        <v>10</v>
      </c>
      <c r="F106" s="63">
        <v>993.5</v>
      </c>
      <c r="L106" s="18">
        <v>3</v>
      </c>
      <c r="M106" s="33">
        <f>100*SUM(M70:M77)/1049</f>
        <v>4.5757864632983791</v>
      </c>
      <c r="N106" s="33">
        <f t="shared" ref="N106:O106" si="17">100*SUM(N70:N77)/1049</f>
        <v>3.3365109628217349</v>
      </c>
      <c r="O106" s="33">
        <f t="shared" si="17"/>
        <v>17.540514775977122</v>
      </c>
      <c r="P106" s="33">
        <f t="shared" si="5"/>
        <v>8.4842707340324122</v>
      </c>
    </row>
    <row r="107" spans="1:20">
      <c r="A107" s="61">
        <v>106</v>
      </c>
      <c r="B107" s="62" t="s">
        <v>411</v>
      </c>
      <c r="C107" s="61" t="s">
        <v>0</v>
      </c>
      <c r="D107" s="61" t="s">
        <v>412</v>
      </c>
      <c r="E107" s="61">
        <v>9</v>
      </c>
      <c r="F107" s="63">
        <v>966.5</v>
      </c>
      <c r="K107" s="34"/>
      <c r="L107" s="34">
        <v>4</v>
      </c>
      <c r="M107" s="35">
        <f>100*SUM(M78:M85)/1049</f>
        <v>14.680648236415633</v>
      </c>
      <c r="N107" s="35">
        <f t="shared" ref="N107:O107" si="18">100*SUM(N78:N85)/1049</f>
        <v>11.05815061963775</v>
      </c>
      <c r="O107" s="35">
        <f t="shared" si="18"/>
        <v>10.295519542421353</v>
      </c>
      <c r="P107" s="35">
        <f t="shared" si="5"/>
        <v>12.011439466158246</v>
      </c>
    </row>
    <row r="108" spans="1:20">
      <c r="A108" s="61">
        <v>107</v>
      </c>
      <c r="B108" s="62" t="s">
        <v>411</v>
      </c>
      <c r="C108" s="61" t="s">
        <v>0</v>
      </c>
      <c r="D108" s="61" t="s">
        <v>412</v>
      </c>
      <c r="E108" s="61">
        <v>7</v>
      </c>
      <c r="F108" s="63">
        <v>869</v>
      </c>
      <c r="Q108" s="33"/>
      <c r="R108" s="33"/>
      <c r="S108" s="33"/>
      <c r="T108" s="33"/>
    </row>
    <row r="109" spans="1:20">
      <c r="A109" s="61">
        <v>108</v>
      </c>
      <c r="B109" s="62" t="s">
        <v>411</v>
      </c>
      <c r="C109" s="61" t="s">
        <v>0</v>
      </c>
      <c r="D109" s="61" t="s">
        <v>412</v>
      </c>
      <c r="E109" s="61">
        <v>5</v>
      </c>
      <c r="F109" s="63">
        <v>698</v>
      </c>
      <c r="K109" s="18" t="s">
        <v>475</v>
      </c>
      <c r="L109" s="18" t="s">
        <v>474</v>
      </c>
      <c r="M109" s="33">
        <f>SUM(M93:M94)</f>
        <v>70.424597364568086</v>
      </c>
      <c r="N109" s="33">
        <f t="shared" ref="N109:O109" si="19">SUM(N93:N94)</f>
        <v>76.86676427525623</v>
      </c>
      <c r="O109" s="33">
        <f t="shared" si="19"/>
        <v>45.095168374816986</v>
      </c>
      <c r="Q109" s="33"/>
      <c r="R109" s="33"/>
      <c r="S109" s="33"/>
      <c r="T109" s="33"/>
    </row>
    <row r="110" spans="1:20">
      <c r="A110" s="61">
        <v>109</v>
      </c>
      <c r="B110" s="62" t="s">
        <v>411</v>
      </c>
      <c r="C110" s="61" t="s">
        <v>0</v>
      </c>
      <c r="D110" s="61" t="s">
        <v>412</v>
      </c>
      <c r="E110" s="61">
        <v>5</v>
      </c>
      <c r="F110" s="63">
        <v>698</v>
      </c>
      <c r="K110" s="18" t="s">
        <v>476</v>
      </c>
      <c r="L110" s="18" t="s">
        <v>474</v>
      </c>
      <c r="M110" s="33">
        <f>SUM(M98:M99)</f>
        <v>90.710382513661202</v>
      </c>
      <c r="N110" s="33">
        <f t="shared" ref="N110:O110" si="20">SUM(N98:N99)</f>
        <v>88.251366120218577</v>
      </c>
      <c r="O110" s="33">
        <f t="shared" si="20"/>
        <v>54.918032786885249</v>
      </c>
      <c r="Q110" s="33"/>
      <c r="R110" s="33"/>
      <c r="S110" s="33"/>
      <c r="T110" s="33"/>
    </row>
    <row r="111" spans="1:20">
      <c r="A111" s="61">
        <v>110</v>
      </c>
      <c r="B111" s="62" t="s">
        <v>411</v>
      </c>
      <c r="C111" s="61" t="s">
        <v>0</v>
      </c>
      <c r="D111" s="61" t="s">
        <v>412</v>
      </c>
      <c r="E111" s="61">
        <v>7</v>
      </c>
      <c r="F111" s="63">
        <v>869</v>
      </c>
      <c r="K111" s="18" t="s">
        <v>477</v>
      </c>
      <c r="L111" s="18" t="s">
        <v>474</v>
      </c>
      <c r="M111" s="33">
        <f>SUM(M103:M104)</f>
        <v>77.502383222116308</v>
      </c>
      <c r="N111" s="33">
        <f t="shared" ref="N111:O111" si="21">SUM(N103:N104)</f>
        <v>80.838894184938027</v>
      </c>
      <c r="O111" s="33">
        <f t="shared" si="21"/>
        <v>48.522402287893229</v>
      </c>
    </row>
    <row r="112" spans="1:20">
      <c r="A112" s="61">
        <v>111</v>
      </c>
      <c r="B112" s="62" t="s">
        <v>411</v>
      </c>
      <c r="C112" s="61" t="s">
        <v>0</v>
      </c>
      <c r="D112" s="61" t="s">
        <v>412</v>
      </c>
      <c r="E112" s="61">
        <v>5</v>
      </c>
      <c r="F112" s="63">
        <v>698</v>
      </c>
      <c r="K112" s="18"/>
      <c r="L112" s="18"/>
      <c r="Q112" s="33"/>
      <c r="R112" s="33"/>
    </row>
    <row r="113" spans="1:18">
      <c r="A113" s="61">
        <v>112</v>
      </c>
      <c r="B113" s="62" t="s">
        <v>411</v>
      </c>
      <c r="C113" s="61" t="s">
        <v>0</v>
      </c>
      <c r="D113" s="61" t="s">
        <v>412</v>
      </c>
      <c r="E113" s="61">
        <v>7</v>
      </c>
      <c r="F113" s="63">
        <v>869</v>
      </c>
      <c r="L113" s="45"/>
      <c r="Q113" s="18"/>
      <c r="R113" s="18"/>
    </row>
    <row r="114" spans="1:18">
      <c r="A114" s="61">
        <v>113</v>
      </c>
      <c r="B114" s="62" t="s">
        <v>411</v>
      </c>
      <c r="C114" s="61" t="s">
        <v>0</v>
      </c>
      <c r="D114" s="61" t="s">
        <v>412</v>
      </c>
      <c r="E114" s="61">
        <v>4</v>
      </c>
      <c r="F114" s="63">
        <v>555</v>
      </c>
      <c r="Q114" s="18"/>
      <c r="R114" s="18"/>
    </row>
    <row r="115" spans="1:18">
      <c r="A115" s="61">
        <v>114</v>
      </c>
      <c r="B115" s="62" t="s">
        <v>411</v>
      </c>
      <c r="C115" s="61" t="s">
        <v>0</v>
      </c>
      <c r="D115" s="61" t="s">
        <v>412</v>
      </c>
      <c r="E115" s="61">
        <v>1</v>
      </c>
      <c r="F115" s="63">
        <v>121</v>
      </c>
      <c r="Q115" s="18"/>
      <c r="R115" s="18"/>
    </row>
    <row r="116" spans="1:18">
      <c r="A116" s="61">
        <v>115</v>
      </c>
      <c r="B116" s="62" t="s">
        <v>411</v>
      </c>
      <c r="C116" s="61" t="s">
        <v>0</v>
      </c>
      <c r="D116" s="61" t="s">
        <v>412</v>
      </c>
      <c r="E116" s="61">
        <v>3</v>
      </c>
      <c r="F116" s="63">
        <v>377.5</v>
      </c>
      <c r="Q116" s="18"/>
      <c r="R116" s="18"/>
    </row>
    <row r="117" spans="1:18">
      <c r="A117" s="61">
        <v>116</v>
      </c>
      <c r="B117" s="62" t="s">
        <v>411</v>
      </c>
      <c r="C117" s="61" t="s">
        <v>0</v>
      </c>
      <c r="D117" s="61" t="s">
        <v>412</v>
      </c>
      <c r="E117" s="61">
        <v>8</v>
      </c>
      <c r="F117" s="63">
        <v>923</v>
      </c>
      <c r="Q117" s="33"/>
      <c r="R117" s="33"/>
    </row>
    <row r="118" spans="1:18">
      <c r="A118" s="61">
        <v>117</v>
      </c>
      <c r="B118" s="62" t="s">
        <v>411</v>
      </c>
      <c r="C118" s="61" t="s">
        <v>0</v>
      </c>
      <c r="D118" s="61" t="s">
        <v>412</v>
      </c>
      <c r="E118" s="61">
        <v>8</v>
      </c>
      <c r="F118" s="63">
        <v>923</v>
      </c>
      <c r="Q118" s="18"/>
      <c r="R118" s="18"/>
    </row>
    <row r="119" spans="1:18">
      <c r="A119" s="61">
        <v>118</v>
      </c>
      <c r="B119" s="62" t="s">
        <v>411</v>
      </c>
      <c r="C119" s="61" t="s">
        <v>0</v>
      </c>
      <c r="D119" s="61" t="s">
        <v>412</v>
      </c>
      <c r="E119" s="61">
        <v>9</v>
      </c>
      <c r="F119" s="63">
        <v>966.5</v>
      </c>
      <c r="Q119" s="18"/>
      <c r="R119" s="18"/>
    </row>
    <row r="120" spans="1:18">
      <c r="A120" s="61">
        <v>119</v>
      </c>
      <c r="B120" s="62" t="s">
        <v>411</v>
      </c>
      <c r="C120" s="61" t="s">
        <v>0</v>
      </c>
      <c r="D120" s="61" t="s">
        <v>412</v>
      </c>
      <c r="E120" s="61">
        <v>8</v>
      </c>
      <c r="F120" s="63">
        <v>923</v>
      </c>
      <c r="Q120" s="18"/>
      <c r="R120" s="18"/>
    </row>
    <row r="121" spans="1:18">
      <c r="A121" s="61">
        <v>120</v>
      </c>
      <c r="B121" s="62" t="s">
        <v>411</v>
      </c>
      <c r="C121" s="61" t="s">
        <v>0</v>
      </c>
      <c r="D121" s="61" t="s">
        <v>412</v>
      </c>
      <c r="E121" s="61">
        <v>12</v>
      </c>
      <c r="F121" s="63">
        <v>1039.5</v>
      </c>
      <c r="Q121" s="18"/>
      <c r="R121" s="18"/>
    </row>
    <row r="122" spans="1:18">
      <c r="A122" s="61">
        <v>121</v>
      </c>
      <c r="B122" s="62" t="s">
        <v>411</v>
      </c>
      <c r="C122" s="61" t="s">
        <v>0</v>
      </c>
      <c r="D122" s="61" t="s">
        <v>412</v>
      </c>
      <c r="E122" s="61">
        <v>5</v>
      </c>
      <c r="F122" s="63">
        <v>698</v>
      </c>
      <c r="Q122" s="33"/>
      <c r="R122" s="33"/>
    </row>
    <row r="123" spans="1:18">
      <c r="A123" s="61">
        <v>122</v>
      </c>
      <c r="B123" s="62" t="s">
        <v>411</v>
      </c>
      <c r="C123" s="61" t="s">
        <v>0</v>
      </c>
      <c r="D123" s="61" t="s">
        <v>412</v>
      </c>
      <c r="E123" s="61">
        <v>11</v>
      </c>
      <c r="F123" s="63">
        <v>1017</v>
      </c>
    </row>
    <row r="124" spans="1:18">
      <c r="A124" s="61">
        <v>123</v>
      </c>
      <c r="B124" s="62" t="s">
        <v>411</v>
      </c>
      <c r="C124" s="61" t="s">
        <v>0</v>
      </c>
      <c r="D124" s="61" t="s">
        <v>412</v>
      </c>
      <c r="E124" s="61">
        <v>5</v>
      </c>
      <c r="F124" s="63">
        <v>698</v>
      </c>
    </row>
    <row r="125" spans="1:18">
      <c r="A125" s="61">
        <v>124</v>
      </c>
      <c r="B125" s="62" t="s">
        <v>411</v>
      </c>
      <c r="C125" s="61" t="s">
        <v>0</v>
      </c>
      <c r="D125" s="61" t="s">
        <v>412</v>
      </c>
      <c r="E125" s="61">
        <v>7</v>
      </c>
      <c r="F125" s="63">
        <v>869</v>
      </c>
    </row>
    <row r="126" spans="1:18">
      <c r="A126" s="61">
        <v>125</v>
      </c>
      <c r="B126" s="62" t="s">
        <v>411</v>
      </c>
      <c r="C126" s="61" t="s">
        <v>0</v>
      </c>
      <c r="D126" s="61" t="s">
        <v>412</v>
      </c>
      <c r="E126" s="61">
        <v>10</v>
      </c>
      <c r="F126" s="63">
        <v>993.5</v>
      </c>
    </row>
    <row r="127" spans="1:18">
      <c r="A127" s="61">
        <v>126</v>
      </c>
      <c r="B127" s="62" t="s">
        <v>411</v>
      </c>
      <c r="C127" s="61" t="s">
        <v>0</v>
      </c>
      <c r="D127" s="61" t="s">
        <v>412</v>
      </c>
      <c r="E127" s="61">
        <v>5</v>
      </c>
      <c r="F127" s="63">
        <v>698</v>
      </c>
    </row>
    <row r="128" spans="1:18">
      <c r="A128" s="61">
        <v>127</v>
      </c>
      <c r="B128" s="62" t="s">
        <v>411</v>
      </c>
      <c r="C128" s="61" t="s">
        <v>0</v>
      </c>
      <c r="D128" s="61" t="s">
        <v>412</v>
      </c>
      <c r="E128" s="61">
        <v>8</v>
      </c>
      <c r="F128" s="63">
        <v>923</v>
      </c>
    </row>
    <row r="129" spans="1:12">
      <c r="A129" s="61">
        <v>128</v>
      </c>
      <c r="B129" s="62" t="s">
        <v>411</v>
      </c>
      <c r="C129" s="61" t="s">
        <v>0</v>
      </c>
      <c r="D129" s="61" t="s">
        <v>412</v>
      </c>
      <c r="E129" s="61">
        <v>11</v>
      </c>
      <c r="F129" s="63">
        <v>1017</v>
      </c>
      <c r="L129" s="18"/>
    </row>
    <row r="130" spans="1:12">
      <c r="A130" s="61">
        <v>129</v>
      </c>
      <c r="B130" s="62" t="s">
        <v>411</v>
      </c>
      <c r="C130" s="61" t="s">
        <v>0</v>
      </c>
      <c r="D130" s="61" t="s">
        <v>412</v>
      </c>
      <c r="E130" s="61">
        <v>12</v>
      </c>
      <c r="F130" s="63">
        <v>1039.5</v>
      </c>
      <c r="K130" s="18"/>
      <c r="L130" s="18"/>
    </row>
    <row r="131" spans="1:12">
      <c r="A131" s="61">
        <v>130</v>
      </c>
      <c r="B131" s="62" t="s">
        <v>411</v>
      </c>
      <c r="C131" s="61" t="s">
        <v>0</v>
      </c>
      <c r="D131" s="61" t="s">
        <v>412</v>
      </c>
      <c r="E131" s="61">
        <v>6</v>
      </c>
      <c r="F131" s="63">
        <v>801.5</v>
      </c>
      <c r="L131" s="45"/>
    </row>
    <row r="132" spans="1:12">
      <c r="A132" s="61">
        <v>131</v>
      </c>
      <c r="B132" s="62" t="s">
        <v>411</v>
      </c>
      <c r="C132" s="61" t="s">
        <v>0</v>
      </c>
      <c r="D132" s="61" t="s">
        <v>412</v>
      </c>
      <c r="E132" s="61">
        <v>10</v>
      </c>
      <c r="F132" s="63">
        <v>993.5</v>
      </c>
      <c r="L132" s="18"/>
    </row>
    <row r="133" spans="1:12">
      <c r="A133" s="61">
        <v>132</v>
      </c>
      <c r="B133" s="62" t="s">
        <v>411</v>
      </c>
      <c r="C133" s="61" t="s">
        <v>0</v>
      </c>
      <c r="D133" s="61" t="s">
        <v>412</v>
      </c>
      <c r="E133" s="61">
        <v>9</v>
      </c>
      <c r="F133" s="63">
        <v>966.5</v>
      </c>
    </row>
    <row r="134" spans="1:12">
      <c r="A134" s="61">
        <v>133</v>
      </c>
      <c r="B134" s="62" t="s">
        <v>411</v>
      </c>
      <c r="C134" s="61" t="s">
        <v>0</v>
      </c>
      <c r="D134" s="61" t="s">
        <v>412</v>
      </c>
      <c r="E134" s="61">
        <v>5</v>
      </c>
      <c r="F134" s="63">
        <v>698</v>
      </c>
    </row>
    <row r="135" spans="1:12">
      <c r="A135" s="61">
        <v>134</v>
      </c>
      <c r="B135" s="62" t="s">
        <v>411</v>
      </c>
      <c r="C135" s="61" t="s">
        <v>0</v>
      </c>
      <c r="D135" s="61" t="s">
        <v>412</v>
      </c>
      <c r="E135" s="61">
        <v>12</v>
      </c>
      <c r="F135" s="63">
        <v>1039.5</v>
      </c>
    </row>
    <row r="136" spans="1:12">
      <c r="A136" s="61">
        <v>135</v>
      </c>
      <c r="B136" s="62" t="s">
        <v>411</v>
      </c>
      <c r="C136" s="61" t="s">
        <v>0</v>
      </c>
      <c r="D136" s="61" t="s">
        <v>412</v>
      </c>
      <c r="E136" s="61">
        <v>8</v>
      </c>
      <c r="F136" s="63">
        <v>923</v>
      </c>
    </row>
    <row r="137" spans="1:12">
      <c r="A137" s="61">
        <v>136</v>
      </c>
      <c r="B137" s="62" t="s">
        <v>411</v>
      </c>
      <c r="C137" s="61" t="s">
        <v>0</v>
      </c>
      <c r="D137" s="61" t="s">
        <v>412</v>
      </c>
      <c r="E137" s="61">
        <v>8</v>
      </c>
      <c r="F137" s="63">
        <v>923</v>
      </c>
    </row>
    <row r="138" spans="1:12">
      <c r="A138" s="61">
        <v>137</v>
      </c>
      <c r="B138" s="62" t="s">
        <v>411</v>
      </c>
      <c r="C138" s="61" t="s">
        <v>0</v>
      </c>
      <c r="D138" s="61" t="s">
        <v>412</v>
      </c>
      <c r="E138" s="61">
        <v>11</v>
      </c>
      <c r="F138" s="63">
        <v>1017</v>
      </c>
    </row>
    <row r="139" spans="1:12">
      <c r="A139" s="61">
        <v>138</v>
      </c>
      <c r="B139" s="62" t="s">
        <v>411</v>
      </c>
      <c r="C139" s="61" t="s">
        <v>0</v>
      </c>
      <c r="D139" s="61" t="s">
        <v>412</v>
      </c>
      <c r="E139" s="61">
        <v>11</v>
      </c>
      <c r="F139" s="63">
        <v>1017</v>
      </c>
    </row>
    <row r="140" spans="1:12">
      <c r="A140" s="61">
        <v>139</v>
      </c>
      <c r="B140" s="62" t="s">
        <v>411</v>
      </c>
      <c r="C140" s="61" t="s">
        <v>0</v>
      </c>
      <c r="D140" s="61" t="s">
        <v>412</v>
      </c>
      <c r="E140" s="61">
        <v>11</v>
      </c>
      <c r="F140" s="63">
        <v>1017</v>
      </c>
    </row>
    <row r="141" spans="1:12">
      <c r="A141" s="61">
        <v>140</v>
      </c>
      <c r="B141" s="62" t="s">
        <v>411</v>
      </c>
      <c r="C141" s="61" t="s">
        <v>0</v>
      </c>
      <c r="D141" s="61" t="s">
        <v>412</v>
      </c>
      <c r="E141" s="61">
        <v>4</v>
      </c>
      <c r="F141" s="63">
        <v>555</v>
      </c>
    </row>
    <row r="142" spans="1:12">
      <c r="A142" s="61">
        <v>141</v>
      </c>
      <c r="B142" s="62" t="s">
        <v>411</v>
      </c>
      <c r="C142" s="61" t="s">
        <v>0</v>
      </c>
      <c r="D142" s="61" t="s">
        <v>412</v>
      </c>
      <c r="E142" s="61">
        <v>5</v>
      </c>
      <c r="F142" s="63">
        <v>698</v>
      </c>
    </row>
    <row r="143" spans="1:12">
      <c r="A143" s="61">
        <v>142</v>
      </c>
      <c r="B143" s="62" t="s">
        <v>411</v>
      </c>
      <c r="C143" s="61" t="s">
        <v>0</v>
      </c>
      <c r="D143" s="61" t="s">
        <v>412</v>
      </c>
      <c r="E143" s="61">
        <v>9</v>
      </c>
      <c r="F143" s="63">
        <v>966.5</v>
      </c>
    </row>
    <row r="144" spans="1:12">
      <c r="A144" s="61">
        <v>143</v>
      </c>
      <c r="B144" s="62" t="s">
        <v>411</v>
      </c>
      <c r="C144" s="61" t="s">
        <v>0</v>
      </c>
      <c r="D144" s="61" t="s">
        <v>412</v>
      </c>
      <c r="E144" s="61">
        <v>9</v>
      </c>
      <c r="F144" s="63">
        <v>966.5</v>
      </c>
    </row>
    <row r="145" spans="1:16">
      <c r="A145" s="61">
        <v>144</v>
      </c>
      <c r="B145" s="62" t="s">
        <v>411</v>
      </c>
      <c r="C145" s="61" t="s">
        <v>0</v>
      </c>
      <c r="D145" s="61" t="s">
        <v>412</v>
      </c>
      <c r="E145" s="61">
        <v>3</v>
      </c>
      <c r="F145" s="63">
        <v>377.5</v>
      </c>
    </row>
    <row r="146" spans="1:16">
      <c r="A146" s="61">
        <v>145</v>
      </c>
      <c r="B146" s="62" t="s">
        <v>411</v>
      </c>
      <c r="C146" s="61" t="s">
        <v>0</v>
      </c>
      <c r="D146" s="61" t="s">
        <v>412</v>
      </c>
      <c r="E146" s="61">
        <v>11</v>
      </c>
      <c r="F146" s="63">
        <v>1017</v>
      </c>
    </row>
    <row r="147" spans="1:16">
      <c r="A147" s="61">
        <v>146</v>
      </c>
      <c r="B147" s="62" t="s">
        <v>411</v>
      </c>
      <c r="C147" s="61" t="s">
        <v>0</v>
      </c>
      <c r="D147" s="61" t="s">
        <v>412</v>
      </c>
      <c r="E147" s="61">
        <v>11</v>
      </c>
      <c r="F147" s="63">
        <v>1017</v>
      </c>
    </row>
    <row r="148" spans="1:16">
      <c r="A148" s="61">
        <v>147</v>
      </c>
      <c r="B148" s="62" t="s">
        <v>411</v>
      </c>
      <c r="C148" s="61" t="s">
        <v>0</v>
      </c>
      <c r="D148" s="61" t="s">
        <v>412</v>
      </c>
      <c r="E148" s="61">
        <v>10</v>
      </c>
      <c r="F148" s="63">
        <v>993.5</v>
      </c>
    </row>
    <row r="149" spans="1:16">
      <c r="A149" s="61">
        <v>148</v>
      </c>
      <c r="B149" s="62" t="s">
        <v>411</v>
      </c>
      <c r="C149" s="61" t="s">
        <v>0</v>
      </c>
      <c r="D149" s="61" t="s">
        <v>412</v>
      </c>
      <c r="E149" s="61">
        <v>12</v>
      </c>
      <c r="F149" s="63">
        <v>1039.5</v>
      </c>
    </row>
    <row r="150" spans="1:16">
      <c r="A150" s="61">
        <v>149</v>
      </c>
      <c r="B150" s="62" t="s">
        <v>411</v>
      </c>
      <c r="C150" s="61" t="s">
        <v>0</v>
      </c>
      <c r="D150" s="61" t="s">
        <v>412</v>
      </c>
      <c r="E150" s="61">
        <v>12</v>
      </c>
      <c r="F150" s="63">
        <v>1039.5</v>
      </c>
    </row>
    <row r="151" spans="1:16">
      <c r="A151" s="61">
        <v>150</v>
      </c>
      <c r="B151" s="62" t="s">
        <v>411</v>
      </c>
      <c r="C151" s="61" t="s">
        <v>0</v>
      </c>
      <c r="D151" s="61" t="s">
        <v>412</v>
      </c>
      <c r="E151" s="61">
        <v>9</v>
      </c>
      <c r="F151" s="63">
        <v>966.5</v>
      </c>
    </row>
    <row r="152" spans="1:16">
      <c r="A152" s="61">
        <v>151</v>
      </c>
      <c r="B152" s="62" t="s">
        <v>411</v>
      </c>
      <c r="C152" s="61" t="s">
        <v>0</v>
      </c>
      <c r="D152" s="61" t="s">
        <v>412</v>
      </c>
      <c r="E152" s="61">
        <v>9</v>
      </c>
      <c r="F152" s="63">
        <v>966.5</v>
      </c>
    </row>
    <row r="153" spans="1:16">
      <c r="A153" s="61">
        <v>152</v>
      </c>
      <c r="B153" s="62" t="s">
        <v>411</v>
      </c>
      <c r="C153" s="61" t="s">
        <v>0</v>
      </c>
      <c r="D153" s="61" t="s">
        <v>412</v>
      </c>
      <c r="E153" s="61">
        <v>9</v>
      </c>
      <c r="F153" s="63">
        <v>966.5</v>
      </c>
    </row>
    <row r="154" spans="1:16">
      <c r="A154" s="61">
        <v>153</v>
      </c>
      <c r="B154" s="62" t="s">
        <v>411</v>
      </c>
      <c r="C154" s="61" t="s">
        <v>0</v>
      </c>
      <c r="D154" s="61" t="s">
        <v>412</v>
      </c>
      <c r="E154" s="61">
        <v>11</v>
      </c>
      <c r="F154" s="63">
        <v>1017</v>
      </c>
    </row>
    <row r="155" spans="1:16">
      <c r="A155" s="61">
        <v>154</v>
      </c>
      <c r="B155" s="62" t="s">
        <v>411</v>
      </c>
      <c r="C155" s="61" t="s">
        <v>0</v>
      </c>
      <c r="D155" s="61" t="s">
        <v>412</v>
      </c>
      <c r="E155" s="61">
        <v>4</v>
      </c>
      <c r="F155" s="63">
        <v>555</v>
      </c>
    </row>
    <row r="156" spans="1:16">
      <c r="A156" s="61">
        <v>155</v>
      </c>
      <c r="B156" s="62" t="s">
        <v>411</v>
      </c>
      <c r="C156" s="61" t="s">
        <v>0</v>
      </c>
      <c r="D156" s="61" t="s">
        <v>412</v>
      </c>
      <c r="E156" s="61">
        <v>11</v>
      </c>
      <c r="F156" s="63">
        <v>1017</v>
      </c>
    </row>
    <row r="157" spans="1:16">
      <c r="A157" s="61">
        <v>156</v>
      </c>
      <c r="B157" s="62" t="s">
        <v>411</v>
      </c>
      <c r="C157" s="61" t="s">
        <v>0</v>
      </c>
      <c r="D157" s="61" t="s">
        <v>412</v>
      </c>
      <c r="E157" s="61">
        <v>3</v>
      </c>
      <c r="F157" s="63">
        <v>377.5</v>
      </c>
    </row>
    <row r="158" spans="1:16">
      <c r="A158" s="61">
        <v>157</v>
      </c>
      <c r="B158" s="62" t="s">
        <v>411</v>
      </c>
      <c r="C158" s="61" t="s">
        <v>0</v>
      </c>
      <c r="D158" s="61" t="s">
        <v>412</v>
      </c>
      <c r="E158" s="61">
        <v>3</v>
      </c>
      <c r="F158" s="63">
        <v>377.5</v>
      </c>
      <c r="P158" s="46"/>
    </row>
    <row r="159" spans="1:16">
      <c r="A159" s="61">
        <v>158</v>
      </c>
      <c r="B159" s="62" t="s">
        <v>411</v>
      </c>
      <c r="C159" s="61" t="s">
        <v>0</v>
      </c>
      <c r="D159" s="61" t="s">
        <v>412</v>
      </c>
      <c r="E159" s="61">
        <v>7</v>
      </c>
      <c r="F159" s="63">
        <v>869</v>
      </c>
      <c r="P159" s="44"/>
    </row>
    <row r="160" spans="1:16">
      <c r="A160" s="61">
        <v>159</v>
      </c>
      <c r="B160" s="62" t="s">
        <v>411</v>
      </c>
      <c r="C160" s="61" t="s">
        <v>0</v>
      </c>
      <c r="D160" s="61" t="s">
        <v>412</v>
      </c>
      <c r="E160" s="61">
        <v>4</v>
      </c>
      <c r="F160" s="63">
        <v>555</v>
      </c>
      <c r="P160" s="28"/>
    </row>
    <row r="161" spans="1:16">
      <c r="A161" s="61">
        <v>160</v>
      </c>
      <c r="B161" s="62" t="s">
        <v>411</v>
      </c>
      <c r="C161" s="61" t="s">
        <v>0</v>
      </c>
      <c r="D161" s="61" t="s">
        <v>412</v>
      </c>
      <c r="E161" s="61">
        <v>5</v>
      </c>
      <c r="F161" s="63">
        <v>698</v>
      </c>
      <c r="P161" s="28"/>
    </row>
    <row r="162" spans="1:16">
      <c r="A162" s="61">
        <v>161</v>
      </c>
      <c r="B162" s="62" t="s">
        <v>411</v>
      </c>
      <c r="C162" s="61" t="s">
        <v>0</v>
      </c>
      <c r="D162" s="61" t="s">
        <v>412</v>
      </c>
      <c r="E162" s="61">
        <v>4</v>
      </c>
      <c r="F162" s="63">
        <v>555</v>
      </c>
      <c r="P162" s="28"/>
    </row>
    <row r="163" spans="1:16">
      <c r="A163" s="61">
        <v>162</v>
      </c>
      <c r="B163" s="62" t="s">
        <v>411</v>
      </c>
      <c r="C163" s="61" t="s">
        <v>0</v>
      </c>
      <c r="D163" s="61" t="s">
        <v>412</v>
      </c>
      <c r="E163" s="61">
        <v>5</v>
      </c>
      <c r="F163" s="63">
        <v>698</v>
      </c>
      <c r="P163" s="28"/>
    </row>
    <row r="164" spans="1:16">
      <c r="A164" s="61">
        <v>163</v>
      </c>
      <c r="B164" s="62" t="s">
        <v>411</v>
      </c>
      <c r="C164" s="61" t="s">
        <v>0</v>
      </c>
      <c r="D164" s="61" t="s">
        <v>412</v>
      </c>
      <c r="E164" s="61">
        <v>4</v>
      </c>
      <c r="F164" s="63">
        <v>555</v>
      </c>
      <c r="P164" s="28"/>
    </row>
    <row r="165" spans="1:16">
      <c r="A165" s="61">
        <v>164</v>
      </c>
      <c r="B165" s="62" t="s">
        <v>411</v>
      </c>
      <c r="C165" s="61" t="s">
        <v>0</v>
      </c>
      <c r="D165" s="61" t="s">
        <v>412</v>
      </c>
      <c r="E165" s="61">
        <v>6</v>
      </c>
      <c r="F165" s="63">
        <v>801.5</v>
      </c>
      <c r="P165" s="28"/>
    </row>
    <row r="166" spans="1:16">
      <c r="A166" s="61">
        <v>165</v>
      </c>
      <c r="B166" s="62" t="s">
        <v>411</v>
      </c>
      <c r="C166" s="61" t="s">
        <v>0</v>
      </c>
      <c r="D166" s="61" t="s">
        <v>412</v>
      </c>
      <c r="E166" s="61">
        <v>3</v>
      </c>
      <c r="F166" s="63">
        <v>377.5</v>
      </c>
      <c r="P166" s="28"/>
    </row>
    <row r="167" spans="1:16">
      <c r="A167" s="61">
        <v>166</v>
      </c>
      <c r="B167" s="62" t="s">
        <v>411</v>
      </c>
      <c r="C167" s="61" t="s">
        <v>0</v>
      </c>
      <c r="D167" s="61" t="s">
        <v>412</v>
      </c>
      <c r="E167" s="61">
        <v>2</v>
      </c>
      <c r="F167" s="63">
        <v>222</v>
      </c>
      <c r="P167" s="28"/>
    </row>
    <row r="168" spans="1:16">
      <c r="A168" s="61">
        <v>167</v>
      </c>
      <c r="B168" s="62" t="s">
        <v>411</v>
      </c>
      <c r="C168" s="61" t="s">
        <v>0</v>
      </c>
      <c r="D168" s="61" t="s">
        <v>412</v>
      </c>
      <c r="E168" s="61">
        <v>4</v>
      </c>
      <c r="F168" s="63">
        <v>555</v>
      </c>
      <c r="P168" s="28"/>
    </row>
    <row r="169" spans="1:16">
      <c r="A169" s="61">
        <v>168</v>
      </c>
      <c r="B169" s="62" t="s">
        <v>411</v>
      </c>
      <c r="C169" s="61" t="s">
        <v>0</v>
      </c>
      <c r="D169" s="61" t="s">
        <v>412</v>
      </c>
      <c r="E169" s="61">
        <v>5</v>
      </c>
      <c r="F169" s="63">
        <v>698</v>
      </c>
      <c r="P169" s="44"/>
    </row>
    <row r="170" spans="1:16">
      <c r="A170" s="61">
        <v>169</v>
      </c>
      <c r="B170" s="62" t="s">
        <v>411</v>
      </c>
      <c r="C170" s="61" t="s">
        <v>0</v>
      </c>
      <c r="D170" s="61" t="s">
        <v>412</v>
      </c>
      <c r="E170" s="61">
        <v>2</v>
      </c>
      <c r="F170" s="63">
        <v>222</v>
      </c>
      <c r="P170" s="28"/>
    </row>
    <row r="171" spans="1:16">
      <c r="A171" s="61">
        <v>170</v>
      </c>
      <c r="B171" s="62" t="s">
        <v>411</v>
      </c>
      <c r="C171" s="61" t="s">
        <v>0</v>
      </c>
      <c r="D171" s="61" t="s">
        <v>412</v>
      </c>
      <c r="E171" s="61">
        <v>2</v>
      </c>
      <c r="F171" s="63">
        <v>222</v>
      </c>
      <c r="P171" s="44"/>
    </row>
    <row r="172" spans="1:16">
      <c r="A172" s="61">
        <v>171</v>
      </c>
      <c r="B172" s="62" t="s">
        <v>411</v>
      </c>
      <c r="C172" s="61" t="s">
        <v>0</v>
      </c>
      <c r="D172" s="61" t="s">
        <v>412</v>
      </c>
      <c r="E172" s="61">
        <v>5</v>
      </c>
      <c r="F172" s="63">
        <v>698</v>
      </c>
      <c r="P172" s="46"/>
    </row>
    <row r="173" spans="1:16">
      <c r="A173" s="61">
        <v>172</v>
      </c>
      <c r="B173" s="62" t="s">
        <v>411</v>
      </c>
      <c r="C173" s="61" t="s">
        <v>0</v>
      </c>
      <c r="D173" s="61" t="s">
        <v>412</v>
      </c>
      <c r="E173" s="61">
        <v>6</v>
      </c>
      <c r="F173" s="63">
        <v>801.5</v>
      </c>
      <c r="P173" s="34"/>
    </row>
    <row r="174" spans="1:16">
      <c r="A174" s="61">
        <v>173</v>
      </c>
      <c r="B174" s="62" t="s">
        <v>411</v>
      </c>
      <c r="C174" s="61" t="s">
        <v>0</v>
      </c>
      <c r="D174" s="61" t="s">
        <v>412</v>
      </c>
      <c r="E174" s="61">
        <v>8</v>
      </c>
      <c r="F174" s="63">
        <v>923</v>
      </c>
    </row>
    <row r="175" spans="1:16">
      <c r="A175" s="61">
        <v>174</v>
      </c>
      <c r="B175" s="62" t="s">
        <v>411</v>
      </c>
      <c r="C175" s="61" t="s">
        <v>0</v>
      </c>
      <c r="D175" s="61" t="s">
        <v>412</v>
      </c>
      <c r="E175" s="61">
        <v>0</v>
      </c>
      <c r="F175" s="63">
        <v>39.5</v>
      </c>
    </row>
    <row r="176" spans="1:16">
      <c r="A176" s="61">
        <v>175</v>
      </c>
      <c r="B176" s="62" t="s">
        <v>411</v>
      </c>
      <c r="C176" s="61" t="s">
        <v>0</v>
      </c>
      <c r="D176" s="61" t="s">
        <v>412</v>
      </c>
      <c r="E176" s="61">
        <v>3</v>
      </c>
      <c r="F176" s="63">
        <v>377.5</v>
      </c>
    </row>
    <row r="177" spans="1:6">
      <c r="A177" s="61">
        <v>176</v>
      </c>
      <c r="B177" s="62" t="s">
        <v>411</v>
      </c>
      <c r="C177" s="61" t="s">
        <v>0</v>
      </c>
      <c r="D177" s="61" t="s">
        <v>412</v>
      </c>
      <c r="E177" s="61">
        <v>3</v>
      </c>
      <c r="F177" s="63">
        <v>377.5</v>
      </c>
    </row>
    <row r="178" spans="1:6">
      <c r="A178" s="61">
        <v>177</v>
      </c>
      <c r="B178" s="62" t="s">
        <v>411</v>
      </c>
      <c r="C178" s="61" t="s">
        <v>0</v>
      </c>
      <c r="D178" s="61" t="s">
        <v>412</v>
      </c>
      <c r="E178" s="61">
        <v>5</v>
      </c>
      <c r="F178" s="63">
        <v>698</v>
      </c>
    </row>
    <row r="179" spans="1:6">
      <c r="A179" s="61">
        <v>178</v>
      </c>
      <c r="B179" s="62" t="s">
        <v>411</v>
      </c>
      <c r="C179" s="61" t="s">
        <v>0</v>
      </c>
      <c r="D179" s="61" t="s">
        <v>412</v>
      </c>
      <c r="E179" s="61">
        <v>5</v>
      </c>
      <c r="F179" s="63">
        <v>698</v>
      </c>
    </row>
    <row r="180" spans="1:6">
      <c r="A180" s="61">
        <v>179</v>
      </c>
      <c r="B180" s="62" t="s">
        <v>411</v>
      </c>
      <c r="C180" s="61" t="s">
        <v>0</v>
      </c>
      <c r="D180" s="61" t="s">
        <v>412</v>
      </c>
      <c r="E180" s="61">
        <v>10</v>
      </c>
      <c r="F180" s="63">
        <v>993.5</v>
      </c>
    </row>
    <row r="181" spans="1:6">
      <c r="A181" s="61">
        <v>180</v>
      </c>
      <c r="B181" s="62" t="s">
        <v>411</v>
      </c>
      <c r="C181" s="61" t="s">
        <v>0</v>
      </c>
      <c r="D181" s="61" t="s">
        <v>412</v>
      </c>
      <c r="E181" s="61">
        <v>2</v>
      </c>
      <c r="F181" s="63">
        <v>222</v>
      </c>
    </row>
    <row r="182" spans="1:6">
      <c r="A182" s="61">
        <v>181</v>
      </c>
      <c r="B182" s="62" t="s">
        <v>411</v>
      </c>
      <c r="C182" s="61" t="s">
        <v>0</v>
      </c>
      <c r="D182" s="61" t="s">
        <v>412</v>
      </c>
      <c r="E182" s="61">
        <v>4</v>
      </c>
      <c r="F182" s="63">
        <v>555</v>
      </c>
    </row>
    <row r="183" spans="1:6">
      <c r="A183" s="61">
        <v>182</v>
      </c>
      <c r="B183" s="62" t="s">
        <v>411</v>
      </c>
      <c r="C183" s="61" t="s">
        <v>0</v>
      </c>
      <c r="D183" s="61" t="s">
        <v>412</v>
      </c>
      <c r="E183" s="61">
        <v>5</v>
      </c>
      <c r="F183" s="63">
        <v>698</v>
      </c>
    </row>
    <row r="184" spans="1:6">
      <c r="A184" s="61">
        <v>183</v>
      </c>
      <c r="B184" s="62" t="s">
        <v>411</v>
      </c>
      <c r="C184" s="61" t="s">
        <v>0</v>
      </c>
      <c r="D184" s="61" t="s">
        <v>412</v>
      </c>
      <c r="E184" s="61">
        <v>2</v>
      </c>
      <c r="F184" s="63">
        <v>222</v>
      </c>
    </row>
    <row r="185" spans="1:6">
      <c r="A185" s="61">
        <v>184</v>
      </c>
      <c r="B185" s="62" t="s">
        <v>411</v>
      </c>
      <c r="C185" s="61" t="s">
        <v>0</v>
      </c>
      <c r="D185" s="61" t="s">
        <v>412</v>
      </c>
      <c r="E185" s="61">
        <v>3</v>
      </c>
      <c r="F185" s="63">
        <v>377.5</v>
      </c>
    </row>
    <row r="186" spans="1:6">
      <c r="A186" s="61">
        <v>185</v>
      </c>
      <c r="B186" s="62" t="s">
        <v>411</v>
      </c>
      <c r="C186" s="61" t="s">
        <v>0</v>
      </c>
      <c r="D186" s="61" t="s">
        <v>412</v>
      </c>
      <c r="E186" s="61">
        <v>3</v>
      </c>
      <c r="F186" s="63">
        <v>377.5</v>
      </c>
    </row>
    <row r="187" spans="1:6">
      <c r="A187" s="61">
        <v>186</v>
      </c>
      <c r="B187" s="62" t="s">
        <v>411</v>
      </c>
      <c r="C187" s="61" t="s">
        <v>0</v>
      </c>
      <c r="D187" s="61" t="s">
        <v>412</v>
      </c>
      <c r="E187" s="61">
        <v>4</v>
      </c>
      <c r="F187" s="63">
        <v>555</v>
      </c>
    </row>
    <row r="188" spans="1:6">
      <c r="A188" s="61">
        <v>187</v>
      </c>
      <c r="B188" s="62" t="s">
        <v>411</v>
      </c>
      <c r="C188" s="61" t="s">
        <v>0</v>
      </c>
      <c r="D188" s="61" t="s">
        <v>412</v>
      </c>
      <c r="E188" s="61">
        <v>3</v>
      </c>
      <c r="F188" s="63">
        <v>377.5</v>
      </c>
    </row>
    <row r="189" spans="1:6">
      <c r="A189" s="61">
        <v>188</v>
      </c>
      <c r="B189" s="62" t="s">
        <v>411</v>
      </c>
      <c r="C189" s="61" t="s">
        <v>0</v>
      </c>
      <c r="D189" s="61" t="s">
        <v>412</v>
      </c>
      <c r="E189" s="61">
        <v>2</v>
      </c>
      <c r="F189" s="63">
        <v>222</v>
      </c>
    </row>
    <row r="190" spans="1:6">
      <c r="A190" s="61">
        <v>189</v>
      </c>
      <c r="B190" s="62" t="s">
        <v>411</v>
      </c>
      <c r="C190" s="61" t="s">
        <v>0</v>
      </c>
      <c r="D190" s="61" t="s">
        <v>412</v>
      </c>
      <c r="E190" s="61">
        <v>10</v>
      </c>
      <c r="F190" s="63">
        <v>993.5</v>
      </c>
    </row>
    <row r="191" spans="1:6">
      <c r="A191" s="61">
        <v>190</v>
      </c>
      <c r="B191" s="62" t="s">
        <v>411</v>
      </c>
      <c r="C191" s="61" t="s">
        <v>0</v>
      </c>
      <c r="D191" s="61" t="s">
        <v>412</v>
      </c>
      <c r="E191" s="61">
        <v>6</v>
      </c>
      <c r="F191" s="63">
        <v>801.5</v>
      </c>
    </row>
    <row r="192" spans="1:6">
      <c r="A192" s="61">
        <v>191</v>
      </c>
      <c r="B192" s="62" t="s">
        <v>411</v>
      </c>
      <c r="C192" s="61" t="s">
        <v>0</v>
      </c>
      <c r="D192" s="61" t="s">
        <v>412</v>
      </c>
      <c r="E192" s="61">
        <v>1</v>
      </c>
      <c r="F192" s="63">
        <v>121</v>
      </c>
    </row>
    <row r="193" spans="1:6">
      <c r="A193" s="61">
        <v>192</v>
      </c>
      <c r="B193" s="62" t="s">
        <v>411</v>
      </c>
      <c r="C193" s="61" t="s">
        <v>0</v>
      </c>
      <c r="D193" s="61" t="s">
        <v>412</v>
      </c>
      <c r="E193" s="61">
        <v>1</v>
      </c>
      <c r="F193" s="63">
        <v>121</v>
      </c>
    </row>
    <row r="194" spans="1:6">
      <c r="A194" s="61">
        <v>193</v>
      </c>
      <c r="B194" s="62" t="s">
        <v>411</v>
      </c>
      <c r="C194" s="61" t="s">
        <v>0</v>
      </c>
      <c r="D194" s="61" t="s">
        <v>412</v>
      </c>
      <c r="E194" s="61">
        <v>1</v>
      </c>
      <c r="F194" s="63">
        <v>121</v>
      </c>
    </row>
    <row r="195" spans="1:6">
      <c r="A195" s="61">
        <v>194</v>
      </c>
      <c r="B195" s="62" t="s">
        <v>411</v>
      </c>
      <c r="C195" s="61" t="s">
        <v>0</v>
      </c>
      <c r="D195" s="61" t="s">
        <v>412</v>
      </c>
      <c r="E195" s="61">
        <v>7</v>
      </c>
      <c r="F195" s="63">
        <v>869</v>
      </c>
    </row>
    <row r="196" spans="1:6">
      <c r="A196" s="61">
        <v>195</v>
      </c>
      <c r="B196" s="62" t="s">
        <v>411</v>
      </c>
      <c r="C196" s="61" t="s">
        <v>0</v>
      </c>
      <c r="D196" s="61" t="s">
        <v>412</v>
      </c>
      <c r="E196" s="61">
        <v>5</v>
      </c>
      <c r="F196" s="63">
        <v>698</v>
      </c>
    </row>
    <row r="197" spans="1:6">
      <c r="A197" s="61">
        <v>196</v>
      </c>
      <c r="B197" s="62" t="s">
        <v>411</v>
      </c>
      <c r="C197" s="61" t="s">
        <v>0</v>
      </c>
      <c r="D197" s="61" t="s">
        <v>412</v>
      </c>
      <c r="E197" s="61">
        <v>2</v>
      </c>
      <c r="F197" s="63">
        <v>222</v>
      </c>
    </row>
    <row r="198" spans="1:6">
      <c r="A198" s="61">
        <v>197</v>
      </c>
      <c r="B198" s="62" t="s">
        <v>411</v>
      </c>
      <c r="C198" s="61" t="s">
        <v>0</v>
      </c>
      <c r="D198" s="61" t="s">
        <v>412</v>
      </c>
      <c r="E198" s="61">
        <v>4</v>
      </c>
      <c r="F198" s="63">
        <v>555</v>
      </c>
    </row>
    <row r="199" spans="1:6">
      <c r="A199" s="61">
        <v>198</v>
      </c>
      <c r="B199" s="62" t="s">
        <v>411</v>
      </c>
      <c r="C199" s="61" t="s">
        <v>0</v>
      </c>
      <c r="D199" s="61" t="s">
        <v>412</v>
      </c>
      <c r="E199" s="61">
        <v>4</v>
      </c>
      <c r="F199" s="63">
        <v>555</v>
      </c>
    </row>
    <row r="200" spans="1:6">
      <c r="A200" s="61">
        <v>199</v>
      </c>
      <c r="B200" s="62" t="s">
        <v>411</v>
      </c>
      <c r="C200" s="61" t="s">
        <v>0</v>
      </c>
      <c r="D200" s="61" t="s">
        <v>412</v>
      </c>
      <c r="E200" s="61">
        <v>2</v>
      </c>
      <c r="F200" s="63">
        <v>222</v>
      </c>
    </row>
    <row r="201" spans="1:6">
      <c r="A201" s="61">
        <v>200</v>
      </c>
      <c r="B201" s="62" t="s">
        <v>411</v>
      </c>
      <c r="C201" s="61" t="s">
        <v>0</v>
      </c>
      <c r="D201" s="61" t="s">
        <v>412</v>
      </c>
      <c r="E201" s="61">
        <v>4</v>
      </c>
      <c r="F201" s="63">
        <v>555</v>
      </c>
    </row>
    <row r="202" spans="1:6">
      <c r="A202" s="61">
        <v>201</v>
      </c>
      <c r="B202" s="62" t="s">
        <v>411</v>
      </c>
      <c r="C202" s="61" t="s">
        <v>0</v>
      </c>
      <c r="D202" s="61" t="s">
        <v>412</v>
      </c>
      <c r="E202" s="61">
        <v>2</v>
      </c>
      <c r="F202" s="63">
        <v>222</v>
      </c>
    </row>
    <row r="203" spans="1:6">
      <c r="A203" s="61">
        <v>202</v>
      </c>
      <c r="B203" s="62" t="s">
        <v>411</v>
      </c>
      <c r="C203" s="61" t="s">
        <v>0</v>
      </c>
      <c r="D203" s="61" t="s">
        <v>412</v>
      </c>
      <c r="E203" s="61">
        <v>2</v>
      </c>
      <c r="F203" s="63">
        <v>222</v>
      </c>
    </row>
    <row r="204" spans="1:6">
      <c r="A204" s="61">
        <v>203</v>
      </c>
      <c r="B204" s="62" t="s">
        <v>411</v>
      </c>
      <c r="C204" s="61" t="s">
        <v>0</v>
      </c>
      <c r="D204" s="61" t="s">
        <v>412</v>
      </c>
      <c r="E204" s="61">
        <v>2</v>
      </c>
      <c r="F204" s="63">
        <v>222</v>
      </c>
    </row>
    <row r="205" spans="1:6">
      <c r="A205" s="61">
        <v>204</v>
      </c>
      <c r="B205" s="62" t="s">
        <v>411</v>
      </c>
      <c r="C205" s="61" t="s">
        <v>0</v>
      </c>
      <c r="D205" s="61" t="s">
        <v>412</v>
      </c>
      <c r="E205" s="61">
        <v>1</v>
      </c>
      <c r="F205" s="63">
        <v>121</v>
      </c>
    </row>
    <row r="206" spans="1:6">
      <c r="A206" s="61">
        <v>205</v>
      </c>
      <c r="B206" s="62" t="s">
        <v>411</v>
      </c>
      <c r="C206" s="61" t="s">
        <v>0</v>
      </c>
      <c r="D206" s="61" t="s">
        <v>412</v>
      </c>
      <c r="E206" s="61">
        <v>1</v>
      </c>
      <c r="F206" s="63">
        <v>121</v>
      </c>
    </row>
    <row r="207" spans="1:6">
      <c r="A207" s="61">
        <v>206</v>
      </c>
      <c r="B207" s="62" t="s">
        <v>411</v>
      </c>
      <c r="C207" s="61" t="s">
        <v>0</v>
      </c>
      <c r="D207" s="61" t="s">
        <v>412</v>
      </c>
      <c r="E207" s="61">
        <v>4</v>
      </c>
      <c r="F207" s="63">
        <v>555</v>
      </c>
    </row>
    <row r="208" spans="1:6">
      <c r="A208" s="61">
        <v>207</v>
      </c>
      <c r="B208" s="62" t="s">
        <v>411</v>
      </c>
      <c r="C208" s="61" t="s">
        <v>0</v>
      </c>
      <c r="D208" s="61" t="s">
        <v>412</v>
      </c>
      <c r="E208" s="61">
        <v>2</v>
      </c>
      <c r="F208" s="63">
        <v>222</v>
      </c>
    </row>
    <row r="209" spans="1:6">
      <c r="A209" s="61">
        <v>208</v>
      </c>
      <c r="B209" s="62" t="s">
        <v>411</v>
      </c>
      <c r="C209" s="61" t="s">
        <v>0</v>
      </c>
      <c r="D209" s="61" t="s">
        <v>412</v>
      </c>
      <c r="E209" s="61">
        <v>4</v>
      </c>
      <c r="F209" s="63">
        <v>555</v>
      </c>
    </row>
    <row r="210" spans="1:6">
      <c r="A210" s="61">
        <v>209</v>
      </c>
      <c r="B210" s="62" t="s">
        <v>411</v>
      </c>
      <c r="C210" s="61" t="s">
        <v>0</v>
      </c>
      <c r="D210" s="61" t="s">
        <v>412</v>
      </c>
      <c r="E210" s="61">
        <v>1</v>
      </c>
      <c r="F210" s="63">
        <v>121</v>
      </c>
    </row>
    <row r="211" spans="1:6">
      <c r="A211" s="61">
        <v>210</v>
      </c>
      <c r="B211" s="62" t="s">
        <v>411</v>
      </c>
      <c r="C211" s="61" t="s">
        <v>0</v>
      </c>
      <c r="D211" s="61" t="s">
        <v>412</v>
      </c>
      <c r="E211" s="61">
        <v>5</v>
      </c>
      <c r="F211" s="63">
        <v>698</v>
      </c>
    </row>
    <row r="212" spans="1:6">
      <c r="A212" s="61">
        <v>211</v>
      </c>
      <c r="B212" s="62" t="s">
        <v>411</v>
      </c>
      <c r="C212" s="61" t="s">
        <v>0</v>
      </c>
      <c r="D212" s="61" t="s">
        <v>412</v>
      </c>
      <c r="E212" s="61">
        <v>2</v>
      </c>
      <c r="F212" s="63">
        <v>222</v>
      </c>
    </row>
    <row r="213" spans="1:6">
      <c r="A213" s="61">
        <v>212</v>
      </c>
      <c r="B213" s="62" t="s">
        <v>411</v>
      </c>
      <c r="C213" s="61" t="s">
        <v>0</v>
      </c>
      <c r="D213" s="61" t="s">
        <v>412</v>
      </c>
      <c r="E213" s="61">
        <v>3</v>
      </c>
      <c r="F213" s="63">
        <v>377.5</v>
      </c>
    </row>
    <row r="214" spans="1:6">
      <c r="A214" s="61">
        <v>213</v>
      </c>
      <c r="B214" s="62" t="s">
        <v>411</v>
      </c>
      <c r="C214" s="61" t="s">
        <v>0</v>
      </c>
      <c r="D214" s="61" t="s">
        <v>412</v>
      </c>
      <c r="E214" s="61">
        <v>4</v>
      </c>
      <c r="F214" s="63">
        <v>555</v>
      </c>
    </row>
    <row r="215" spans="1:6">
      <c r="A215" s="61">
        <v>214</v>
      </c>
      <c r="B215" s="62" t="s">
        <v>411</v>
      </c>
      <c r="C215" s="61" t="s">
        <v>0</v>
      </c>
      <c r="D215" s="61" t="s">
        <v>412</v>
      </c>
      <c r="E215" s="61">
        <v>4</v>
      </c>
      <c r="F215" s="63">
        <v>555</v>
      </c>
    </row>
    <row r="216" spans="1:6">
      <c r="A216" s="61">
        <v>215</v>
      </c>
      <c r="B216" s="62" t="s">
        <v>411</v>
      </c>
      <c r="C216" s="61" t="s">
        <v>0</v>
      </c>
      <c r="D216" s="61" t="s">
        <v>412</v>
      </c>
      <c r="E216" s="61">
        <v>4</v>
      </c>
      <c r="F216" s="63">
        <v>555</v>
      </c>
    </row>
    <row r="217" spans="1:6">
      <c r="A217" s="61">
        <v>216</v>
      </c>
      <c r="B217" s="62" t="s">
        <v>411</v>
      </c>
      <c r="C217" s="61" t="s">
        <v>0</v>
      </c>
      <c r="D217" s="61" t="s">
        <v>412</v>
      </c>
      <c r="E217" s="61">
        <v>3</v>
      </c>
      <c r="F217" s="63">
        <v>377.5</v>
      </c>
    </row>
    <row r="218" spans="1:6">
      <c r="A218" s="61">
        <v>217</v>
      </c>
      <c r="B218" s="62" t="s">
        <v>411</v>
      </c>
      <c r="C218" s="61" t="s">
        <v>0</v>
      </c>
      <c r="D218" s="61" t="s">
        <v>412</v>
      </c>
      <c r="E218" s="61">
        <v>4</v>
      </c>
      <c r="F218" s="63">
        <v>555</v>
      </c>
    </row>
    <row r="219" spans="1:6">
      <c r="A219" s="61">
        <v>218</v>
      </c>
      <c r="B219" s="62" t="s">
        <v>411</v>
      </c>
      <c r="C219" s="61" t="s">
        <v>0</v>
      </c>
      <c r="D219" s="61" t="s">
        <v>412</v>
      </c>
      <c r="E219" s="61">
        <v>3</v>
      </c>
      <c r="F219" s="63">
        <v>377.5</v>
      </c>
    </row>
    <row r="220" spans="1:6">
      <c r="A220" s="61">
        <v>219</v>
      </c>
      <c r="B220" s="62" t="s">
        <v>411</v>
      </c>
      <c r="C220" s="61" t="s">
        <v>0</v>
      </c>
      <c r="D220" s="61" t="s">
        <v>412</v>
      </c>
      <c r="E220" s="61">
        <v>1</v>
      </c>
      <c r="F220" s="63">
        <v>121</v>
      </c>
    </row>
    <row r="221" spans="1:6">
      <c r="A221" s="61">
        <v>220</v>
      </c>
      <c r="B221" s="62" t="s">
        <v>411</v>
      </c>
      <c r="C221" s="61" t="s">
        <v>0</v>
      </c>
      <c r="D221" s="61" t="s">
        <v>412</v>
      </c>
      <c r="E221" s="61">
        <v>3</v>
      </c>
      <c r="F221" s="63">
        <v>377.5</v>
      </c>
    </row>
    <row r="222" spans="1:6">
      <c r="A222" s="61">
        <v>221</v>
      </c>
      <c r="B222" s="62" t="s">
        <v>411</v>
      </c>
      <c r="C222" s="61" t="s">
        <v>0</v>
      </c>
      <c r="D222" s="61" t="s">
        <v>412</v>
      </c>
      <c r="E222" s="61">
        <v>4</v>
      </c>
      <c r="F222" s="63">
        <v>555</v>
      </c>
    </row>
    <row r="223" spans="1:6">
      <c r="A223" s="61">
        <v>222</v>
      </c>
      <c r="B223" s="62" t="s">
        <v>411</v>
      </c>
      <c r="C223" s="61" t="s">
        <v>0</v>
      </c>
      <c r="D223" s="61" t="s">
        <v>412</v>
      </c>
      <c r="E223" s="61">
        <v>2</v>
      </c>
      <c r="F223" s="63">
        <v>222</v>
      </c>
    </row>
    <row r="224" spans="1:6">
      <c r="A224" s="61">
        <v>223</v>
      </c>
      <c r="B224" s="62" t="s">
        <v>411</v>
      </c>
      <c r="C224" s="61" t="s">
        <v>0</v>
      </c>
      <c r="D224" s="61" t="s">
        <v>412</v>
      </c>
      <c r="E224" s="61">
        <v>3</v>
      </c>
      <c r="F224" s="63">
        <v>377.5</v>
      </c>
    </row>
    <row r="225" spans="1:6">
      <c r="A225" s="61">
        <v>224</v>
      </c>
      <c r="B225" s="62" t="s">
        <v>411</v>
      </c>
      <c r="C225" s="61" t="s">
        <v>0</v>
      </c>
      <c r="D225" s="61" t="s">
        <v>412</v>
      </c>
      <c r="E225" s="61">
        <v>3</v>
      </c>
      <c r="F225" s="63">
        <v>377.5</v>
      </c>
    </row>
    <row r="226" spans="1:6">
      <c r="A226" s="61">
        <v>225</v>
      </c>
      <c r="B226" s="62" t="s">
        <v>411</v>
      </c>
      <c r="C226" s="61" t="s">
        <v>0</v>
      </c>
      <c r="D226" s="61" t="s">
        <v>412</v>
      </c>
      <c r="E226" s="61">
        <v>4</v>
      </c>
      <c r="F226" s="63">
        <v>555</v>
      </c>
    </row>
    <row r="227" spans="1:6">
      <c r="A227" s="61">
        <v>226</v>
      </c>
      <c r="B227" s="62" t="s">
        <v>411</v>
      </c>
      <c r="C227" s="61" t="s">
        <v>0</v>
      </c>
      <c r="D227" s="61" t="s">
        <v>412</v>
      </c>
      <c r="E227" s="61">
        <v>1</v>
      </c>
      <c r="F227" s="63">
        <v>121</v>
      </c>
    </row>
    <row r="228" spans="1:6">
      <c r="A228" s="61">
        <v>227</v>
      </c>
      <c r="B228" s="62" t="s">
        <v>411</v>
      </c>
      <c r="C228" s="61" t="s">
        <v>0</v>
      </c>
      <c r="D228" s="61" t="s">
        <v>412</v>
      </c>
      <c r="E228" s="61">
        <v>1</v>
      </c>
      <c r="F228" s="63">
        <v>121</v>
      </c>
    </row>
    <row r="229" spans="1:6">
      <c r="A229" s="61">
        <v>228</v>
      </c>
      <c r="B229" s="62" t="s">
        <v>411</v>
      </c>
      <c r="C229" s="61" t="s">
        <v>0</v>
      </c>
      <c r="D229" s="61" t="s">
        <v>412</v>
      </c>
      <c r="E229" s="61">
        <v>4</v>
      </c>
      <c r="F229" s="63">
        <v>555</v>
      </c>
    </row>
    <row r="230" spans="1:6">
      <c r="A230" s="61">
        <v>229</v>
      </c>
      <c r="B230" s="62" t="s">
        <v>411</v>
      </c>
      <c r="C230" s="61" t="s">
        <v>0</v>
      </c>
      <c r="D230" s="61" t="s">
        <v>412</v>
      </c>
      <c r="E230" s="61">
        <v>2</v>
      </c>
      <c r="F230" s="63">
        <v>222</v>
      </c>
    </row>
    <row r="231" spans="1:6">
      <c r="A231" s="61">
        <v>230</v>
      </c>
      <c r="B231" s="62" t="s">
        <v>411</v>
      </c>
      <c r="C231" s="61" t="s">
        <v>0</v>
      </c>
      <c r="D231" s="61" t="s">
        <v>412</v>
      </c>
      <c r="E231" s="61">
        <v>6</v>
      </c>
      <c r="F231" s="63">
        <v>801.5</v>
      </c>
    </row>
    <row r="232" spans="1:6">
      <c r="A232" s="61">
        <v>231</v>
      </c>
      <c r="B232" s="62" t="s">
        <v>411</v>
      </c>
      <c r="C232" s="61" t="s">
        <v>0</v>
      </c>
      <c r="D232" s="61" t="s">
        <v>412</v>
      </c>
      <c r="E232" s="61">
        <v>1</v>
      </c>
      <c r="F232" s="63">
        <v>121</v>
      </c>
    </row>
    <row r="233" spans="1:6">
      <c r="A233" s="61">
        <v>232</v>
      </c>
      <c r="B233" s="62" t="s">
        <v>411</v>
      </c>
      <c r="C233" s="61" t="s">
        <v>0</v>
      </c>
      <c r="D233" s="61" t="s">
        <v>412</v>
      </c>
      <c r="E233" s="61">
        <v>0</v>
      </c>
      <c r="F233" s="63">
        <v>39.5</v>
      </c>
    </row>
    <row r="234" spans="1:6">
      <c r="A234" s="61">
        <v>233</v>
      </c>
      <c r="B234" s="62" t="s">
        <v>411</v>
      </c>
      <c r="C234" s="61" t="s">
        <v>0</v>
      </c>
      <c r="D234" s="61" t="s">
        <v>412</v>
      </c>
      <c r="E234" s="61">
        <v>1</v>
      </c>
      <c r="F234" s="63">
        <v>121</v>
      </c>
    </row>
    <row r="235" spans="1:6">
      <c r="A235" s="61">
        <v>234</v>
      </c>
      <c r="B235" s="62" t="s">
        <v>411</v>
      </c>
      <c r="C235" s="61" t="s">
        <v>0</v>
      </c>
      <c r="D235" s="61" t="s">
        <v>412</v>
      </c>
      <c r="E235" s="61">
        <v>7</v>
      </c>
      <c r="F235" s="63">
        <v>869</v>
      </c>
    </row>
    <row r="236" spans="1:6">
      <c r="A236" s="61">
        <v>235</v>
      </c>
      <c r="B236" s="62" t="s">
        <v>411</v>
      </c>
      <c r="C236" s="61" t="s">
        <v>0</v>
      </c>
      <c r="D236" s="61" t="s">
        <v>412</v>
      </c>
      <c r="E236" s="61">
        <v>12</v>
      </c>
      <c r="F236" s="63">
        <v>1039.5</v>
      </c>
    </row>
    <row r="237" spans="1:6">
      <c r="A237" s="61">
        <v>236</v>
      </c>
      <c r="B237" s="62" t="s">
        <v>411</v>
      </c>
      <c r="C237" s="61" t="s">
        <v>0</v>
      </c>
      <c r="D237" s="61" t="s">
        <v>412</v>
      </c>
      <c r="E237" s="61">
        <v>1</v>
      </c>
      <c r="F237" s="63">
        <v>121</v>
      </c>
    </row>
    <row r="238" spans="1:6">
      <c r="A238" s="61">
        <v>237</v>
      </c>
      <c r="B238" s="62" t="s">
        <v>411</v>
      </c>
      <c r="C238" s="61" t="s">
        <v>0</v>
      </c>
      <c r="D238" s="61" t="s">
        <v>412</v>
      </c>
      <c r="E238" s="61">
        <v>7</v>
      </c>
      <c r="F238" s="63">
        <v>869</v>
      </c>
    </row>
    <row r="239" spans="1:6">
      <c r="A239" s="61">
        <v>238</v>
      </c>
      <c r="B239" s="62" t="s">
        <v>411</v>
      </c>
      <c r="C239" s="61" t="s">
        <v>0</v>
      </c>
      <c r="D239" s="61" t="s">
        <v>412</v>
      </c>
      <c r="E239" s="61">
        <v>3</v>
      </c>
      <c r="F239" s="63">
        <v>377.5</v>
      </c>
    </row>
    <row r="240" spans="1:6">
      <c r="A240" s="61">
        <v>239</v>
      </c>
      <c r="B240" s="62" t="s">
        <v>411</v>
      </c>
      <c r="C240" s="61" t="s">
        <v>0</v>
      </c>
      <c r="D240" s="61" t="s">
        <v>412</v>
      </c>
      <c r="E240" s="61">
        <v>7</v>
      </c>
      <c r="F240" s="63">
        <v>869</v>
      </c>
    </row>
    <row r="241" spans="1:6">
      <c r="A241" s="61">
        <v>240</v>
      </c>
      <c r="B241" s="62" t="s">
        <v>411</v>
      </c>
      <c r="C241" s="61" t="s">
        <v>0</v>
      </c>
      <c r="D241" s="61" t="s">
        <v>412</v>
      </c>
      <c r="E241" s="61">
        <v>0</v>
      </c>
      <c r="F241" s="63">
        <v>39.5</v>
      </c>
    </row>
    <row r="242" spans="1:6">
      <c r="A242" s="61">
        <v>241</v>
      </c>
      <c r="B242" s="62" t="s">
        <v>411</v>
      </c>
      <c r="C242" s="61" t="s">
        <v>0</v>
      </c>
      <c r="D242" s="61" t="s">
        <v>412</v>
      </c>
      <c r="E242" s="61">
        <v>4</v>
      </c>
      <c r="F242" s="63">
        <v>555</v>
      </c>
    </row>
    <row r="243" spans="1:6">
      <c r="A243" s="61">
        <v>242</v>
      </c>
      <c r="B243" s="62" t="s">
        <v>411</v>
      </c>
      <c r="C243" s="61" t="s">
        <v>0</v>
      </c>
      <c r="D243" s="61" t="s">
        <v>412</v>
      </c>
      <c r="E243" s="61">
        <v>12</v>
      </c>
      <c r="F243" s="63">
        <v>1039.5</v>
      </c>
    </row>
    <row r="244" spans="1:6">
      <c r="A244" s="61">
        <v>243</v>
      </c>
      <c r="B244" s="62" t="s">
        <v>411</v>
      </c>
      <c r="C244" s="61" t="s">
        <v>0</v>
      </c>
      <c r="D244" s="61" t="s">
        <v>412</v>
      </c>
      <c r="E244" s="61">
        <v>2</v>
      </c>
      <c r="F244" s="63">
        <v>222</v>
      </c>
    </row>
    <row r="245" spans="1:6">
      <c r="A245" s="61">
        <v>244</v>
      </c>
      <c r="B245" s="62" t="s">
        <v>411</v>
      </c>
      <c r="C245" s="61" t="s">
        <v>0</v>
      </c>
      <c r="D245" s="61" t="s">
        <v>412</v>
      </c>
      <c r="E245" s="61">
        <v>7</v>
      </c>
      <c r="F245" s="63">
        <v>869</v>
      </c>
    </row>
    <row r="246" spans="1:6">
      <c r="A246" s="61">
        <v>245</v>
      </c>
      <c r="B246" s="62" t="s">
        <v>411</v>
      </c>
      <c r="C246" s="61" t="s">
        <v>0</v>
      </c>
      <c r="D246" s="61" t="s">
        <v>412</v>
      </c>
      <c r="E246" s="61">
        <v>5</v>
      </c>
      <c r="F246" s="63">
        <v>698</v>
      </c>
    </row>
    <row r="247" spans="1:6">
      <c r="A247" s="61">
        <v>246</v>
      </c>
      <c r="B247" s="62" t="s">
        <v>411</v>
      </c>
      <c r="C247" s="61" t="s">
        <v>0</v>
      </c>
      <c r="D247" s="61" t="s">
        <v>412</v>
      </c>
      <c r="E247" s="61">
        <v>3</v>
      </c>
      <c r="F247" s="63">
        <v>377.5</v>
      </c>
    </row>
    <row r="248" spans="1:6">
      <c r="A248" s="61">
        <v>247</v>
      </c>
      <c r="B248" s="62" t="s">
        <v>411</v>
      </c>
      <c r="C248" s="61" t="s">
        <v>0</v>
      </c>
      <c r="D248" s="61" t="s">
        <v>412</v>
      </c>
      <c r="E248" s="61">
        <v>7</v>
      </c>
      <c r="F248" s="63">
        <v>869</v>
      </c>
    </row>
    <row r="249" spans="1:6">
      <c r="A249" s="61">
        <v>248</v>
      </c>
      <c r="B249" s="62" t="s">
        <v>411</v>
      </c>
      <c r="C249" s="61" t="s">
        <v>0</v>
      </c>
      <c r="D249" s="61" t="s">
        <v>412</v>
      </c>
      <c r="E249" s="61">
        <v>12</v>
      </c>
      <c r="F249" s="63">
        <v>1039.5</v>
      </c>
    </row>
    <row r="250" spans="1:6">
      <c r="A250" s="61">
        <v>249</v>
      </c>
      <c r="B250" s="62" t="s">
        <v>411</v>
      </c>
      <c r="C250" s="61" t="s">
        <v>0</v>
      </c>
      <c r="D250" s="61" t="s">
        <v>412</v>
      </c>
      <c r="E250" s="61">
        <v>11</v>
      </c>
      <c r="F250" s="63">
        <v>1017</v>
      </c>
    </row>
    <row r="251" spans="1:6">
      <c r="A251" s="61">
        <v>250</v>
      </c>
      <c r="B251" s="62" t="s">
        <v>411</v>
      </c>
      <c r="C251" s="61" t="s">
        <v>0</v>
      </c>
      <c r="D251" s="61" t="s">
        <v>412</v>
      </c>
      <c r="E251" s="61">
        <v>11</v>
      </c>
      <c r="F251" s="63">
        <v>1017</v>
      </c>
    </row>
    <row r="252" spans="1:6">
      <c r="A252" s="61">
        <v>251</v>
      </c>
      <c r="B252" s="62" t="s">
        <v>411</v>
      </c>
      <c r="C252" s="61" t="s">
        <v>0</v>
      </c>
      <c r="D252" s="61" t="s">
        <v>412</v>
      </c>
      <c r="E252" s="61">
        <v>8</v>
      </c>
      <c r="F252" s="63">
        <v>923</v>
      </c>
    </row>
    <row r="253" spans="1:6">
      <c r="A253" s="61">
        <v>252</v>
      </c>
      <c r="B253" s="62" t="s">
        <v>411</v>
      </c>
      <c r="C253" s="61" t="s">
        <v>0</v>
      </c>
      <c r="D253" s="61" t="s">
        <v>412</v>
      </c>
      <c r="E253" s="61">
        <v>8</v>
      </c>
      <c r="F253" s="63">
        <v>923</v>
      </c>
    </row>
    <row r="254" spans="1:6">
      <c r="A254" s="61">
        <v>253</v>
      </c>
      <c r="B254" s="62" t="s">
        <v>411</v>
      </c>
      <c r="C254" s="61" t="s">
        <v>0</v>
      </c>
      <c r="D254" s="61" t="s">
        <v>412</v>
      </c>
      <c r="E254" s="61">
        <v>6</v>
      </c>
      <c r="F254" s="63">
        <v>801.5</v>
      </c>
    </row>
    <row r="255" spans="1:6">
      <c r="A255" s="61">
        <v>254</v>
      </c>
      <c r="B255" s="62" t="s">
        <v>411</v>
      </c>
      <c r="C255" s="61" t="s">
        <v>0</v>
      </c>
      <c r="D255" s="61" t="s">
        <v>412</v>
      </c>
      <c r="E255" s="61">
        <v>4</v>
      </c>
      <c r="F255" s="63">
        <v>555</v>
      </c>
    </row>
    <row r="256" spans="1:6">
      <c r="A256" s="61">
        <v>255</v>
      </c>
      <c r="B256" s="62" t="s">
        <v>411</v>
      </c>
      <c r="C256" s="61" t="s">
        <v>0</v>
      </c>
      <c r="D256" s="61" t="s">
        <v>412</v>
      </c>
      <c r="E256" s="61">
        <v>3</v>
      </c>
      <c r="F256" s="63">
        <v>377.5</v>
      </c>
    </row>
    <row r="257" spans="1:6">
      <c r="A257" s="61">
        <v>256</v>
      </c>
      <c r="B257" s="62" t="s">
        <v>411</v>
      </c>
      <c r="C257" s="61" t="s">
        <v>0</v>
      </c>
      <c r="D257" s="61" t="s">
        <v>412</v>
      </c>
      <c r="E257" s="61">
        <v>3</v>
      </c>
      <c r="F257" s="63">
        <v>377.5</v>
      </c>
    </row>
    <row r="258" spans="1:6">
      <c r="A258" s="61">
        <v>257</v>
      </c>
      <c r="B258" s="62" t="s">
        <v>411</v>
      </c>
      <c r="C258" s="61" t="s">
        <v>0</v>
      </c>
      <c r="D258" s="61" t="s">
        <v>412</v>
      </c>
      <c r="E258" s="61">
        <v>12</v>
      </c>
      <c r="F258" s="63">
        <v>1039.5</v>
      </c>
    </row>
    <row r="259" spans="1:6">
      <c r="A259" s="61">
        <v>258</v>
      </c>
      <c r="B259" s="62" t="s">
        <v>411</v>
      </c>
      <c r="C259" s="61" t="s">
        <v>0</v>
      </c>
      <c r="D259" s="61" t="s">
        <v>412</v>
      </c>
      <c r="E259" s="61">
        <v>9</v>
      </c>
      <c r="F259" s="63">
        <v>966.5</v>
      </c>
    </row>
    <row r="260" spans="1:6">
      <c r="A260" s="61">
        <v>259</v>
      </c>
      <c r="B260" s="62" t="s">
        <v>411</v>
      </c>
      <c r="C260" s="61" t="s">
        <v>0</v>
      </c>
      <c r="D260" s="61" t="s">
        <v>412</v>
      </c>
      <c r="E260" s="61">
        <v>6</v>
      </c>
      <c r="F260" s="63">
        <v>801.5</v>
      </c>
    </row>
    <row r="261" spans="1:6">
      <c r="A261" s="61">
        <v>260</v>
      </c>
      <c r="B261" s="62" t="s">
        <v>411</v>
      </c>
      <c r="C261" s="61" t="s">
        <v>0</v>
      </c>
      <c r="D261" s="61" t="s">
        <v>412</v>
      </c>
      <c r="E261" s="61">
        <v>5</v>
      </c>
      <c r="F261" s="63">
        <v>698</v>
      </c>
    </row>
    <row r="262" spans="1:6">
      <c r="A262" s="61">
        <v>261</v>
      </c>
      <c r="B262" s="62" t="s">
        <v>411</v>
      </c>
      <c r="C262" s="61" t="s">
        <v>0</v>
      </c>
      <c r="D262" s="61" t="s">
        <v>412</v>
      </c>
      <c r="E262" s="61">
        <v>2</v>
      </c>
      <c r="F262" s="63">
        <v>222</v>
      </c>
    </row>
    <row r="263" spans="1:6">
      <c r="A263" s="61">
        <v>262</v>
      </c>
      <c r="B263" s="62" t="s">
        <v>411</v>
      </c>
      <c r="C263" s="61" t="s">
        <v>0</v>
      </c>
      <c r="D263" s="61" t="s">
        <v>412</v>
      </c>
      <c r="E263" s="61">
        <v>2</v>
      </c>
      <c r="F263" s="63">
        <v>222</v>
      </c>
    </row>
    <row r="264" spans="1:6">
      <c r="A264" s="61">
        <v>263</v>
      </c>
      <c r="B264" s="62" t="s">
        <v>411</v>
      </c>
      <c r="C264" s="61" t="s">
        <v>0</v>
      </c>
      <c r="D264" s="61" t="s">
        <v>412</v>
      </c>
      <c r="E264" s="61">
        <v>8</v>
      </c>
      <c r="F264" s="63">
        <v>923</v>
      </c>
    </row>
    <row r="265" spans="1:6">
      <c r="A265" s="61">
        <v>264</v>
      </c>
      <c r="B265" s="62" t="s">
        <v>411</v>
      </c>
      <c r="C265" s="61" t="s">
        <v>0</v>
      </c>
      <c r="D265" s="61" t="s">
        <v>412</v>
      </c>
      <c r="E265" s="61">
        <v>5</v>
      </c>
      <c r="F265" s="63">
        <v>698</v>
      </c>
    </row>
    <row r="266" spans="1:6">
      <c r="A266" s="61">
        <v>265</v>
      </c>
      <c r="B266" s="62" t="s">
        <v>411</v>
      </c>
      <c r="C266" s="61" t="s">
        <v>0</v>
      </c>
      <c r="D266" s="61" t="s">
        <v>412</v>
      </c>
      <c r="E266" s="61">
        <v>12</v>
      </c>
      <c r="F266" s="63">
        <v>1039.5</v>
      </c>
    </row>
    <row r="267" spans="1:6">
      <c r="A267" s="61">
        <v>266</v>
      </c>
      <c r="B267" s="62" t="s">
        <v>411</v>
      </c>
      <c r="C267" s="61" t="s">
        <v>0</v>
      </c>
      <c r="D267" s="61" t="s">
        <v>412</v>
      </c>
      <c r="E267" s="61">
        <v>9</v>
      </c>
      <c r="F267" s="63">
        <v>966.5</v>
      </c>
    </row>
    <row r="268" spans="1:6">
      <c r="A268" s="61">
        <v>267</v>
      </c>
      <c r="B268" s="62" t="s">
        <v>411</v>
      </c>
      <c r="C268" s="61" t="s">
        <v>0</v>
      </c>
      <c r="D268" s="61" t="s">
        <v>412</v>
      </c>
      <c r="E268" s="61">
        <v>10</v>
      </c>
      <c r="F268" s="63">
        <v>993.5</v>
      </c>
    </row>
    <row r="269" spans="1:6">
      <c r="A269" s="61">
        <v>268</v>
      </c>
      <c r="B269" s="62" t="s">
        <v>411</v>
      </c>
      <c r="C269" s="61" t="s">
        <v>0</v>
      </c>
      <c r="D269" s="61" t="s">
        <v>412</v>
      </c>
      <c r="E269" s="61">
        <v>5</v>
      </c>
      <c r="F269" s="63">
        <v>698</v>
      </c>
    </row>
    <row r="270" spans="1:6">
      <c r="A270" s="61">
        <v>269</v>
      </c>
      <c r="B270" s="62" t="s">
        <v>411</v>
      </c>
      <c r="C270" s="61" t="s">
        <v>0</v>
      </c>
      <c r="D270" s="61" t="s">
        <v>412</v>
      </c>
      <c r="E270" s="61">
        <v>3</v>
      </c>
      <c r="F270" s="63">
        <v>377.5</v>
      </c>
    </row>
    <row r="271" spans="1:6">
      <c r="A271" s="61">
        <v>270</v>
      </c>
      <c r="B271" s="62" t="s">
        <v>411</v>
      </c>
      <c r="C271" s="61" t="s">
        <v>0</v>
      </c>
      <c r="D271" s="61" t="s">
        <v>412</v>
      </c>
      <c r="E271" s="61">
        <v>4</v>
      </c>
      <c r="F271" s="63">
        <v>555</v>
      </c>
    </row>
    <row r="272" spans="1:6">
      <c r="A272" s="61">
        <v>271</v>
      </c>
      <c r="B272" s="62" t="s">
        <v>411</v>
      </c>
      <c r="C272" s="61" t="s">
        <v>0</v>
      </c>
      <c r="D272" s="61" t="s">
        <v>412</v>
      </c>
      <c r="E272" s="61">
        <v>4</v>
      </c>
      <c r="F272" s="63">
        <v>555</v>
      </c>
    </row>
    <row r="273" spans="1:6">
      <c r="A273" s="61">
        <v>272</v>
      </c>
      <c r="B273" s="62" t="s">
        <v>411</v>
      </c>
      <c r="C273" s="61" t="s">
        <v>0</v>
      </c>
      <c r="D273" s="61" t="s">
        <v>412</v>
      </c>
      <c r="E273" s="61">
        <v>2</v>
      </c>
      <c r="F273" s="63">
        <v>222</v>
      </c>
    </row>
    <row r="274" spans="1:6">
      <c r="A274" s="61">
        <v>273</v>
      </c>
      <c r="B274" s="62" t="s">
        <v>411</v>
      </c>
      <c r="C274" s="61" t="s">
        <v>0</v>
      </c>
      <c r="D274" s="61" t="s">
        <v>412</v>
      </c>
      <c r="E274" s="61">
        <v>5</v>
      </c>
      <c r="F274" s="63">
        <v>698</v>
      </c>
    </row>
    <row r="275" spans="1:6">
      <c r="A275" s="61">
        <v>274</v>
      </c>
      <c r="B275" s="62" t="s">
        <v>411</v>
      </c>
      <c r="C275" s="61" t="s">
        <v>0</v>
      </c>
      <c r="D275" s="61" t="s">
        <v>412</v>
      </c>
      <c r="E275" s="61">
        <v>5</v>
      </c>
      <c r="F275" s="63">
        <v>698</v>
      </c>
    </row>
    <row r="276" spans="1:6">
      <c r="A276" s="61">
        <v>275</v>
      </c>
      <c r="B276" s="62" t="s">
        <v>411</v>
      </c>
      <c r="C276" s="61" t="s">
        <v>0</v>
      </c>
      <c r="D276" s="61" t="s">
        <v>412</v>
      </c>
      <c r="E276" s="61">
        <v>8</v>
      </c>
      <c r="F276" s="63">
        <v>923</v>
      </c>
    </row>
    <row r="277" spans="1:6">
      <c r="A277" s="61">
        <v>276</v>
      </c>
      <c r="B277" s="62" t="s">
        <v>411</v>
      </c>
      <c r="C277" s="61" t="s">
        <v>0</v>
      </c>
      <c r="D277" s="61" t="s">
        <v>412</v>
      </c>
      <c r="E277" s="61">
        <v>5</v>
      </c>
      <c r="F277" s="63">
        <v>698</v>
      </c>
    </row>
    <row r="278" spans="1:6">
      <c r="A278" s="61">
        <v>277</v>
      </c>
      <c r="B278" s="62" t="s">
        <v>411</v>
      </c>
      <c r="C278" s="61" t="s">
        <v>0</v>
      </c>
      <c r="D278" s="61" t="s">
        <v>412</v>
      </c>
      <c r="E278" s="61">
        <v>5</v>
      </c>
      <c r="F278" s="63">
        <v>698</v>
      </c>
    </row>
    <row r="279" spans="1:6">
      <c r="A279" s="61">
        <v>278</v>
      </c>
      <c r="B279" s="62" t="s">
        <v>411</v>
      </c>
      <c r="C279" s="61" t="s">
        <v>0</v>
      </c>
      <c r="D279" s="61" t="s">
        <v>412</v>
      </c>
      <c r="E279" s="61">
        <v>4</v>
      </c>
      <c r="F279" s="63">
        <v>555</v>
      </c>
    </row>
    <row r="280" spans="1:6">
      <c r="A280" s="61">
        <v>279</v>
      </c>
      <c r="B280" s="62" t="s">
        <v>411</v>
      </c>
      <c r="C280" s="61" t="s">
        <v>0</v>
      </c>
      <c r="D280" s="61" t="s">
        <v>412</v>
      </c>
      <c r="E280" s="61">
        <v>7</v>
      </c>
      <c r="F280" s="63">
        <v>869</v>
      </c>
    </row>
    <row r="281" spans="1:6">
      <c r="A281" s="61">
        <v>280</v>
      </c>
      <c r="B281" s="62" t="s">
        <v>411</v>
      </c>
      <c r="C281" s="61" t="s">
        <v>0</v>
      </c>
      <c r="D281" s="61" t="s">
        <v>412</v>
      </c>
      <c r="E281" s="61">
        <v>5</v>
      </c>
      <c r="F281" s="63">
        <v>698</v>
      </c>
    </row>
    <row r="282" spans="1:6">
      <c r="A282" s="61">
        <v>281</v>
      </c>
      <c r="B282" s="62" t="s">
        <v>411</v>
      </c>
      <c r="C282" s="61" t="s">
        <v>0</v>
      </c>
      <c r="D282" s="61" t="s">
        <v>412</v>
      </c>
      <c r="E282" s="61">
        <v>4</v>
      </c>
      <c r="F282" s="63">
        <v>555</v>
      </c>
    </row>
    <row r="283" spans="1:6">
      <c r="A283" s="61">
        <v>282</v>
      </c>
      <c r="B283" s="62" t="s">
        <v>411</v>
      </c>
      <c r="C283" s="61" t="s">
        <v>0</v>
      </c>
      <c r="D283" s="61" t="s">
        <v>412</v>
      </c>
      <c r="E283" s="61">
        <v>3</v>
      </c>
      <c r="F283" s="63">
        <v>377.5</v>
      </c>
    </row>
    <row r="284" spans="1:6">
      <c r="A284" s="61">
        <v>283</v>
      </c>
      <c r="B284" s="62" t="s">
        <v>411</v>
      </c>
      <c r="C284" s="61" t="s">
        <v>0</v>
      </c>
      <c r="D284" s="61" t="s">
        <v>412</v>
      </c>
      <c r="E284" s="61">
        <v>5</v>
      </c>
      <c r="F284" s="63">
        <v>698</v>
      </c>
    </row>
    <row r="285" spans="1:6">
      <c r="A285" s="61">
        <v>284</v>
      </c>
      <c r="B285" s="62" t="s">
        <v>411</v>
      </c>
      <c r="C285" s="61" t="s">
        <v>0</v>
      </c>
      <c r="D285" s="61" t="s">
        <v>412</v>
      </c>
      <c r="E285" s="61">
        <v>5</v>
      </c>
      <c r="F285" s="63">
        <v>698</v>
      </c>
    </row>
    <row r="286" spans="1:6">
      <c r="A286" s="61">
        <v>285</v>
      </c>
      <c r="B286" s="62" t="s">
        <v>411</v>
      </c>
      <c r="C286" s="61" t="s">
        <v>0</v>
      </c>
      <c r="D286" s="61" t="s">
        <v>412</v>
      </c>
      <c r="E286" s="61">
        <v>3</v>
      </c>
      <c r="F286" s="63">
        <v>377.5</v>
      </c>
    </row>
    <row r="287" spans="1:6">
      <c r="A287" s="61">
        <v>286</v>
      </c>
      <c r="B287" s="62" t="s">
        <v>411</v>
      </c>
      <c r="C287" s="61" t="s">
        <v>0</v>
      </c>
      <c r="D287" s="61" t="s">
        <v>412</v>
      </c>
      <c r="E287" s="61">
        <v>6</v>
      </c>
      <c r="F287" s="63">
        <v>801.5</v>
      </c>
    </row>
    <row r="288" spans="1:6">
      <c r="A288" s="61">
        <v>287</v>
      </c>
      <c r="B288" s="62" t="s">
        <v>411</v>
      </c>
      <c r="C288" s="61" t="s">
        <v>0</v>
      </c>
      <c r="D288" s="61" t="s">
        <v>412</v>
      </c>
      <c r="E288" s="61">
        <v>4</v>
      </c>
      <c r="F288" s="63">
        <v>555</v>
      </c>
    </row>
    <row r="289" spans="1:6">
      <c r="A289" s="61">
        <v>288</v>
      </c>
      <c r="B289" s="62" t="s">
        <v>411</v>
      </c>
      <c r="C289" s="61" t="s">
        <v>0</v>
      </c>
      <c r="D289" s="61" t="s">
        <v>412</v>
      </c>
      <c r="E289" s="61">
        <v>4</v>
      </c>
      <c r="F289" s="63">
        <v>555</v>
      </c>
    </row>
    <row r="290" spans="1:6">
      <c r="A290" s="61">
        <v>289</v>
      </c>
      <c r="B290" s="62" t="s">
        <v>411</v>
      </c>
      <c r="C290" s="61" t="s">
        <v>0</v>
      </c>
      <c r="D290" s="61" t="s">
        <v>412</v>
      </c>
      <c r="E290" s="61">
        <v>7</v>
      </c>
      <c r="F290" s="63">
        <v>869</v>
      </c>
    </row>
    <row r="291" spans="1:6">
      <c r="A291" s="61">
        <v>290</v>
      </c>
      <c r="B291" s="62" t="s">
        <v>411</v>
      </c>
      <c r="C291" s="61" t="s">
        <v>0</v>
      </c>
      <c r="D291" s="61" t="s">
        <v>412</v>
      </c>
      <c r="E291" s="61">
        <v>7</v>
      </c>
      <c r="F291" s="63">
        <v>869</v>
      </c>
    </row>
    <row r="292" spans="1:6">
      <c r="A292" s="61">
        <v>291</v>
      </c>
      <c r="B292" s="62" t="s">
        <v>411</v>
      </c>
      <c r="C292" s="61" t="s">
        <v>0</v>
      </c>
      <c r="D292" s="61" t="s">
        <v>412</v>
      </c>
      <c r="E292" s="61">
        <v>6</v>
      </c>
      <c r="F292" s="63">
        <v>801.5</v>
      </c>
    </row>
    <row r="293" spans="1:6">
      <c r="A293" s="61">
        <v>292</v>
      </c>
      <c r="B293" s="62" t="s">
        <v>411</v>
      </c>
      <c r="C293" s="61" t="s">
        <v>0</v>
      </c>
      <c r="D293" s="61" t="s">
        <v>412</v>
      </c>
      <c r="E293" s="61">
        <v>5</v>
      </c>
      <c r="F293" s="63">
        <v>698</v>
      </c>
    </row>
    <row r="294" spans="1:6">
      <c r="A294" s="61">
        <v>293</v>
      </c>
      <c r="B294" s="62" t="s">
        <v>411</v>
      </c>
      <c r="C294" s="61" t="s">
        <v>0</v>
      </c>
      <c r="D294" s="61" t="s">
        <v>412</v>
      </c>
      <c r="E294" s="61">
        <v>4</v>
      </c>
      <c r="F294" s="63">
        <v>555</v>
      </c>
    </row>
    <row r="295" spans="1:6">
      <c r="A295" s="61">
        <v>294</v>
      </c>
      <c r="B295" s="62" t="s">
        <v>411</v>
      </c>
      <c r="C295" s="61" t="s">
        <v>0</v>
      </c>
      <c r="D295" s="61" t="s">
        <v>412</v>
      </c>
      <c r="E295" s="61">
        <v>5</v>
      </c>
      <c r="F295" s="63">
        <v>698</v>
      </c>
    </row>
    <row r="296" spans="1:6">
      <c r="A296" s="61">
        <v>295</v>
      </c>
      <c r="B296" s="62" t="s">
        <v>411</v>
      </c>
      <c r="C296" s="61" t="s">
        <v>0</v>
      </c>
      <c r="D296" s="61" t="s">
        <v>412</v>
      </c>
      <c r="E296" s="61">
        <v>4</v>
      </c>
      <c r="F296" s="63">
        <v>555</v>
      </c>
    </row>
    <row r="297" spans="1:6">
      <c r="A297" s="61">
        <v>296</v>
      </c>
      <c r="B297" s="62" t="s">
        <v>411</v>
      </c>
      <c r="C297" s="61" t="s">
        <v>0</v>
      </c>
      <c r="D297" s="61" t="s">
        <v>412</v>
      </c>
      <c r="E297" s="61">
        <v>5</v>
      </c>
      <c r="F297" s="63">
        <v>698</v>
      </c>
    </row>
    <row r="298" spans="1:6">
      <c r="A298" s="61">
        <v>297</v>
      </c>
      <c r="B298" s="62" t="s">
        <v>411</v>
      </c>
      <c r="C298" s="61" t="s">
        <v>0</v>
      </c>
      <c r="D298" s="61" t="s">
        <v>412</v>
      </c>
      <c r="E298" s="61">
        <v>3</v>
      </c>
      <c r="F298" s="63">
        <v>377.5</v>
      </c>
    </row>
    <row r="299" spans="1:6">
      <c r="A299" s="61">
        <v>298</v>
      </c>
      <c r="B299" s="62" t="s">
        <v>411</v>
      </c>
      <c r="C299" s="61" t="s">
        <v>0</v>
      </c>
      <c r="D299" s="61" t="s">
        <v>412</v>
      </c>
      <c r="E299" s="61">
        <v>5</v>
      </c>
      <c r="F299" s="63">
        <v>698</v>
      </c>
    </row>
    <row r="300" spans="1:6">
      <c r="A300" s="61">
        <v>299</v>
      </c>
      <c r="B300" s="62" t="s">
        <v>411</v>
      </c>
      <c r="C300" s="61" t="s">
        <v>0</v>
      </c>
      <c r="D300" s="61" t="s">
        <v>412</v>
      </c>
      <c r="E300" s="61">
        <v>9</v>
      </c>
      <c r="F300" s="63">
        <v>966.5</v>
      </c>
    </row>
    <row r="301" spans="1:6">
      <c r="A301" s="61">
        <v>300</v>
      </c>
      <c r="B301" s="62" t="s">
        <v>411</v>
      </c>
      <c r="C301" s="61" t="s">
        <v>0</v>
      </c>
      <c r="D301" s="61" t="s">
        <v>412</v>
      </c>
      <c r="E301" s="61">
        <v>6</v>
      </c>
      <c r="F301" s="63">
        <v>801.5</v>
      </c>
    </row>
    <row r="302" spans="1:6">
      <c r="A302" s="61">
        <v>301</v>
      </c>
      <c r="B302" s="62" t="s">
        <v>411</v>
      </c>
      <c r="C302" s="61" t="s">
        <v>0</v>
      </c>
      <c r="D302" s="61" t="s">
        <v>412</v>
      </c>
      <c r="E302" s="61">
        <v>3</v>
      </c>
      <c r="F302" s="63">
        <v>377.5</v>
      </c>
    </row>
    <row r="303" spans="1:6">
      <c r="A303" s="61">
        <v>302</v>
      </c>
      <c r="B303" s="62" t="s">
        <v>411</v>
      </c>
      <c r="C303" s="61" t="s">
        <v>0</v>
      </c>
      <c r="D303" s="61" t="s">
        <v>412</v>
      </c>
      <c r="E303" s="61">
        <v>5</v>
      </c>
      <c r="F303" s="63">
        <v>698</v>
      </c>
    </row>
    <row r="304" spans="1:6">
      <c r="A304" s="61">
        <v>303</v>
      </c>
      <c r="B304" s="62" t="s">
        <v>411</v>
      </c>
      <c r="C304" s="61" t="s">
        <v>0</v>
      </c>
      <c r="D304" s="61" t="s">
        <v>412</v>
      </c>
      <c r="E304" s="61">
        <v>0</v>
      </c>
      <c r="F304" s="63">
        <v>39.5</v>
      </c>
    </row>
    <row r="305" spans="1:6">
      <c r="A305" s="61">
        <v>304</v>
      </c>
      <c r="B305" s="62" t="s">
        <v>411</v>
      </c>
      <c r="C305" s="61" t="s">
        <v>0</v>
      </c>
      <c r="D305" s="61" t="s">
        <v>412</v>
      </c>
      <c r="E305" s="61">
        <v>3</v>
      </c>
      <c r="F305" s="63">
        <v>377.5</v>
      </c>
    </row>
    <row r="306" spans="1:6">
      <c r="A306" s="61">
        <v>305</v>
      </c>
      <c r="B306" s="62" t="s">
        <v>411</v>
      </c>
      <c r="C306" s="61" t="s">
        <v>0</v>
      </c>
      <c r="D306" s="61" t="s">
        <v>412</v>
      </c>
      <c r="E306" s="61">
        <v>2</v>
      </c>
      <c r="F306" s="63">
        <v>222</v>
      </c>
    </row>
    <row r="307" spans="1:6">
      <c r="A307" s="61">
        <v>306</v>
      </c>
      <c r="B307" s="62" t="s">
        <v>411</v>
      </c>
      <c r="C307" s="61" t="s">
        <v>0</v>
      </c>
      <c r="D307" s="61" t="s">
        <v>412</v>
      </c>
      <c r="E307" s="61">
        <v>6</v>
      </c>
      <c r="F307" s="63">
        <v>801.5</v>
      </c>
    </row>
    <row r="308" spans="1:6">
      <c r="A308" s="61">
        <v>307</v>
      </c>
      <c r="B308" s="62" t="s">
        <v>411</v>
      </c>
      <c r="C308" s="61" t="s">
        <v>0</v>
      </c>
      <c r="D308" s="61" t="s">
        <v>412</v>
      </c>
      <c r="E308" s="61">
        <v>3</v>
      </c>
      <c r="F308" s="63">
        <v>377.5</v>
      </c>
    </row>
    <row r="309" spans="1:6">
      <c r="A309" s="61">
        <v>308</v>
      </c>
      <c r="B309" s="62" t="s">
        <v>411</v>
      </c>
      <c r="C309" s="61" t="s">
        <v>0</v>
      </c>
      <c r="D309" s="61" t="s">
        <v>412</v>
      </c>
      <c r="E309" s="61">
        <v>4</v>
      </c>
      <c r="F309" s="63">
        <v>555</v>
      </c>
    </row>
    <row r="310" spans="1:6">
      <c r="A310" s="61">
        <v>309</v>
      </c>
      <c r="B310" s="62" t="s">
        <v>411</v>
      </c>
      <c r="C310" s="61" t="s">
        <v>0</v>
      </c>
      <c r="D310" s="61" t="s">
        <v>412</v>
      </c>
      <c r="E310" s="61">
        <v>11</v>
      </c>
      <c r="F310" s="63">
        <v>1017</v>
      </c>
    </row>
    <row r="311" spans="1:6">
      <c r="A311" s="61">
        <v>310</v>
      </c>
      <c r="B311" s="62" t="s">
        <v>411</v>
      </c>
      <c r="C311" s="61" t="s">
        <v>0</v>
      </c>
      <c r="D311" s="61" t="s">
        <v>412</v>
      </c>
      <c r="E311" s="61">
        <v>3</v>
      </c>
      <c r="F311" s="63">
        <v>377.5</v>
      </c>
    </row>
    <row r="312" spans="1:6">
      <c r="A312" s="61">
        <v>311</v>
      </c>
      <c r="B312" s="62" t="s">
        <v>411</v>
      </c>
      <c r="C312" s="61" t="s">
        <v>0</v>
      </c>
      <c r="D312" s="61" t="s">
        <v>412</v>
      </c>
      <c r="E312" s="61">
        <v>12</v>
      </c>
      <c r="F312" s="63">
        <v>1039.5</v>
      </c>
    </row>
    <row r="313" spans="1:6">
      <c r="A313" s="61">
        <v>312</v>
      </c>
      <c r="B313" s="62" t="s">
        <v>411</v>
      </c>
      <c r="C313" s="61" t="s">
        <v>0</v>
      </c>
      <c r="D313" s="61" t="s">
        <v>412</v>
      </c>
      <c r="E313" s="61">
        <v>7</v>
      </c>
      <c r="F313" s="63">
        <v>869</v>
      </c>
    </row>
    <row r="314" spans="1:6">
      <c r="A314" s="61">
        <v>313</v>
      </c>
      <c r="B314" s="62" t="s">
        <v>411</v>
      </c>
      <c r="C314" s="61" t="s">
        <v>0</v>
      </c>
      <c r="D314" s="61" t="s">
        <v>412</v>
      </c>
      <c r="E314" s="61">
        <v>9</v>
      </c>
      <c r="F314" s="63">
        <v>966.5</v>
      </c>
    </row>
    <row r="315" spans="1:6">
      <c r="A315" s="61">
        <v>314</v>
      </c>
      <c r="B315" s="62" t="s">
        <v>411</v>
      </c>
      <c r="C315" s="61" t="s">
        <v>0</v>
      </c>
      <c r="D315" s="61" t="s">
        <v>412</v>
      </c>
      <c r="E315" s="61">
        <v>4</v>
      </c>
      <c r="F315" s="63">
        <v>555</v>
      </c>
    </row>
    <row r="316" spans="1:6">
      <c r="A316" s="61">
        <v>315</v>
      </c>
      <c r="B316" s="62" t="s">
        <v>411</v>
      </c>
      <c r="C316" s="61" t="s">
        <v>0</v>
      </c>
      <c r="D316" s="61" t="s">
        <v>412</v>
      </c>
      <c r="E316" s="61">
        <v>6</v>
      </c>
      <c r="F316" s="63">
        <v>801.5</v>
      </c>
    </row>
    <row r="317" spans="1:6">
      <c r="A317" s="61">
        <v>316</v>
      </c>
      <c r="B317" s="62" t="s">
        <v>411</v>
      </c>
      <c r="C317" s="61" t="s">
        <v>0</v>
      </c>
      <c r="D317" s="61" t="s">
        <v>412</v>
      </c>
      <c r="E317" s="61">
        <v>1</v>
      </c>
      <c r="F317" s="63">
        <v>121</v>
      </c>
    </row>
    <row r="318" spans="1:6">
      <c r="A318" s="61">
        <v>317</v>
      </c>
      <c r="B318" s="62" t="s">
        <v>411</v>
      </c>
      <c r="C318" s="61" t="s">
        <v>0</v>
      </c>
      <c r="D318" s="61" t="s">
        <v>412</v>
      </c>
      <c r="E318" s="61">
        <v>8</v>
      </c>
      <c r="F318" s="63">
        <v>923</v>
      </c>
    </row>
    <row r="319" spans="1:6">
      <c r="A319" s="61">
        <v>318</v>
      </c>
      <c r="B319" s="62" t="s">
        <v>411</v>
      </c>
      <c r="C319" s="61" t="s">
        <v>0</v>
      </c>
      <c r="D319" s="61" t="s">
        <v>412</v>
      </c>
      <c r="E319" s="61">
        <v>3</v>
      </c>
      <c r="F319" s="63">
        <v>377.5</v>
      </c>
    </row>
    <row r="320" spans="1:6">
      <c r="A320" s="61">
        <v>319</v>
      </c>
      <c r="B320" s="62" t="s">
        <v>411</v>
      </c>
      <c r="C320" s="61" t="s">
        <v>0</v>
      </c>
      <c r="D320" s="61" t="s">
        <v>412</v>
      </c>
      <c r="E320" s="61">
        <v>7</v>
      </c>
      <c r="F320" s="63">
        <v>869</v>
      </c>
    </row>
    <row r="321" spans="1:6">
      <c r="A321" s="61">
        <v>320</v>
      </c>
      <c r="B321" s="62" t="s">
        <v>411</v>
      </c>
      <c r="C321" s="61" t="s">
        <v>0</v>
      </c>
      <c r="D321" s="61" t="s">
        <v>412</v>
      </c>
      <c r="E321" s="61">
        <v>3</v>
      </c>
      <c r="F321" s="63">
        <v>377.5</v>
      </c>
    </row>
    <row r="322" spans="1:6">
      <c r="A322" s="61">
        <v>321</v>
      </c>
      <c r="B322" s="62" t="s">
        <v>411</v>
      </c>
      <c r="C322" s="61" t="s">
        <v>0</v>
      </c>
      <c r="D322" s="61" t="s">
        <v>412</v>
      </c>
      <c r="E322" s="61">
        <v>4</v>
      </c>
      <c r="F322" s="63">
        <v>555</v>
      </c>
    </row>
    <row r="323" spans="1:6">
      <c r="A323" s="61">
        <v>322</v>
      </c>
      <c r="B323" s="62" t="s">
        <v>411</v>
      </c>
      <c r="C323" s="61" t="s">
        <v>0</v>
      </c>
      <c r="D323" s="61" t="s">
        <v>412</v>
      </c>
      <c r="E323" s="61">
        <v>11</v>
      </c>
      <c r="F323" s="63">
        <v>1017</v>
      </c>
    </row>
    <row r="324" spans="1:6">
      <c r="A324" s="61">
        <v>323</v>
      </c>
      <c r="B324" s="62" t="s">
        <v>411</v>
      </c>
      <c r="C324" s="61" t="s">
        <v>0</v>
      </c>
      <c r="D324" s="61" t="s">
        <v>412</v>
      </c>
      <c r="E324" s="61">
        <v>3</v>
      </c>
      <c r="F324" s="63">
        <v>377.5</v>
      </c>
    </row>
    <row r="325" spans="1:6">
      <c r="A325" s="61">
        <v>324</v>
      </c>
      <c r="B325" s="62" t="s">
        <v>411</v>
      </c>
      <c r="C325" s="61" t="s">
        <v>0</v>
      </c>
      <c r="D325" s="61" t="s">
        <v>412</v>
      </c>
      <c r="E325" s="61">
        <v>5</v>
      </c>
      <c r="F325" s="63">
        <v>698</v>
      </c>
    </row>
    <row r="326" spans="1:6">
      <c r="A326" s="61">
        <v>325</v>
      </c>
      <c r="B326" s="62" t="s">
        <v>411</v>
      </c>
      <c r="C326" s="61" t="s">
        <v>0</v>
      </c>
      <c r="D326" s="61" t="s">
        <v>412</v>
      </c>
      <c r="E326" s="61">
        <v>9</v>
      </c>
      <c r="F326" s="63">
        <v>966.5</v>
      </c>
    </row>
    <row r="327" spans="1:6">
      <c r="A327" s="61">
        <v>326</v>
      </c>
      <c r="B327" s="62" t="s">
        <v>411</v>
      </c>
      <c r="C327" s="61" t="s">
        <v>0</v>
      </c>
      <c r="D327" s="61" t="s">
        <v>412</v>
      </c>
      <c r="E327" s="61">
        <v>5</v>
      </c>
      <c r="F327" s="63">
        <v>698</v>
      </c>
    </row>
    <row r="328" spans="1:6">
      <c r="A328" s="61">
        <v>327</v>
      </c>
      <c r="B328" s="62" t="s">
        <v>411</v>
      </c>
      <c r="C328" s="61" t="s">
        <v>0</v>
      </c>
      <c r="D328" s="61" t="s">
        <v>412</v>
      </c>
      <c r="E328" s="61">
        <v>7</v>
      </c>
      <c r="F328" s="63">
        <v>869</v>
      </c>
    </row>
    <row r="329" spans="1:6">
      <c r="A329" s="61">
        <v>328</v>
      </c>
      <c r="B329" s="62" t="s">
        <v>411</v>
      </c>
      <c r="C329" s="61" t="s">
        <v>0</v>
      </c>
      <c r="D329" s="61" t="s">
        <v>412</v>
      </c>
      <c r="E329" s="61">
        <v>4</v>
      </c>
      <c r="F329" s="63">
        <v>555</v>
      </c>
    </row>
    <row r="330" spans="1:6">
      <c r="A330" s="61">
        <v>329</v>
      </c>
      <c r="B330" s="62" t="s">
        <v>411</v>
      </c>
      <c r="C330" s="61" t="s">
        <v>0</v>
      </c>
      <c r="D330" s="61" t="s">
        <v>412</v>
      </c>
      <c r="E330" s="61">
        <v>4</v>
      </c>
      <c r="F330" s="63">
        <v>555</v>
      </c>
    </row>
    <row r="331" spans="1:6">
      <c r="A331" s="61">
        <v>330</v>
      </c>
      <c r="B331" s="62" t="s">
        <v>411</v>
      </c>
      <c r="C331" s="61" t="s">
        <v>0</v>
      </c>
      <c r="D331" s="61" t="s">
        <v>412</v>
      </c>
      <c r="E331" s="61">
        <v>6</v>
      </c>
      <c r="F331" s="63">
        <v>801.5</v>
      </c>
    </row>
    <row r="332" spans="1:6">
      <c r="A332" s="61">
        <v>331</v>
      </c>
      <c r="B332" s="62" t="s">
        <v>411</v>
      </c>
      <c r="C332" s="61" t="s">
        <v>0</v>
      </c>
      <c r="D332" s="61" t="s">
        <v>412</v>
      </c>
      <c r="E332" s="61">
        <v>8</v>
      </c>
      <c r="F332" s="63">
        <v>923</v>
      </c>
    </row>
    <row r="333" spans="1:6">
      <c r="A333" s="61">
        <v>332</v>
      </c>
      <c r="B333" s="62" t="s">
        <v>411</v>
      </c>
      <c r="C333" s="61" t="s">
        <v>0</v>
      </c>
      <c r="D333" s="61" t="s">
        <v>412</v>
      </c>
      <c r="E333" s="61">
        <v>1</v>
      </c>
      <c r="F333" s="63">
        <v>121</v>
      </c>
    </row>
    <row r="334" spans="1:6">
      <c r="A334" s="61">
        <v>333</v>
      </c>
      <c r="B334" s="62" t="s">
        <v>411</v>
      </c>
      <c r="C334" s="61" t="s">
        <v>0</v>
      </c>
      <c r="D334" s="61" t="s">
        <v>412</v>
      </c>
      <c r="E334" s="61">
        <v>5</v>
      </c>
      <c r="F334" s="63">
        <v>698</v>
      </c>
    </row>
    <row r="335" spans="1:6">
      <c r="A335" s="61">
        <v>334</v>
      </c>
      <c r="B335" s="62" t="s">
        <v>411</v>
      </c>
      <c r="C335" s="61" t="s">
        <v>0</v>
      </c>
      <c r="D335" s="61" t="s">
        <v>412</v>
      </c>
      <c r="E335" s="61">
        <v>8</v>
      </c>
      <c r="F335" s="63">
        <v>923</v>
      </c>
    </row>
    <row r="336" spans="1:6">
      <c r="A336" s="61">
        <v>335</v>
      </c>
      <c r="B336" s="62" t="s">
        <v>411</v>
      </c>
      <c r="C336" s="61" t="s">
        <v>0</v>
      </c>
      <c r="D336" s="61" t="s">
        <v>412</v>
      </c>
      <c r="E336" s="61">
        <v>11</v>
      </c>
      <c r="F336" s="63">
        <v>1017</v>
      </c>
    </row>
    <row r="337" spans="1:6">
      <c r="A337" s="61">
        <v>336</v>
      </c>
      <c r="B337" s="62" t="s">
        <v>411</v>
      </c>
      <c r="C337" s="61" t="s">
        <v>0</v>
      </c>
      <c r="D337" s="61" t="s">
        <v>412</v>
      </c>
      <c r="E337" s="61">
        <v>5</v>
      </c>
      <c r="F337" s="63">
        <v>698</v>
      </c>
    </row>
    <row r="338" spans="1:6">
      <c r="A338" s="61">
        <v>337</v>
      </c>
      <c r="B338" s="62" t="s">
        <v>411</v>
      </c>
      <c r="C338" s="61" t="s">
        <v>0</v>
      </c>
      <c r="D338" s="61" t="s">
        <v>412</v>
      </c>
      <c r="E338" s="61">
        <v>4</v>
      </c>
      <c r="F338" s="63">
        <v>555</v>
      </c>
    </row>
    <row r="339" spans="1:6">
      <c r="A339" s="61">
        <v>338</v>
      </c>
      <c r="B339" s="62" t="s">
        <v>411</v>
      </c>
      <c r="C339" s="61" t="s">
        <v>0</v>
      </c>
      <c r="D339" s="61" t="s">
        <v>412</v>
      </c>
      <c r="E339" s="61">
        <v>12</v>
      </c>
      <c r="F339" s="63">
        <v>1039.5</v>
      </c>
    </row>
    <row r="340" spans="1:6">
      <c r="A340" s="61">
        <v>339</v>
      </c>
      <c r="B340" s="62" t="s">
        <v>411</v>
      </c>
      <c r="C340" s="61" t="s">
        <v>0</v>
      </c>
      <c r="D340" s="61" t="s">
        <v>412</v>
      </c>
      <c r="E340" s="61">
        <v>6</v>
      </c>
      <c r="F340" s="63">
        <v>801.5</v>
      </c>
    </row>
    <row r="341" spans="1:6">
      <c r="A341" s="61">
        <v>340</v>
      </c>
      <c r="B341" s="62" t="s">
        <v>411</v>
      </c>
      <c r="C341" s="61" t="s">
        <v>0</v>
      </c>
      <c r="D341" s="61" t="s">
        <v>412</v>
      </c>
      <c r="E341" s="61">
        <v>6</v>
      </c>
      <c r="F341" s="63">
        <v>801.5</v>
      </c>
    </row>
    <row r="342" spans="1:6">
      <c r="A342" s="61">
        <v>341</v>
      </c>
      <c r="B342" s="62" t="s">
        <v>411</v>
      </c>
      <c r="C342" s="61" t="s">
        <v>0</v>
      </c>
      <c r="D342" s="61" t="s">
        <v>412</v>
      </c>
      <c r="E342" s="61">
        <v>8</v>
      </c>
      <c r="F342" s="63">
        <v>923</v>
      </c>
    </row>
    <row r="343" spans="1:6">
      <c r="A343" s="61">
        <v>342</v>
      </c>
      <c r="B343" s="62" t="s">
        <v>411</v>
      </c>
      <c r="C343" s="61" t="s">
        <v>0</v>
      </c>
      <c r="D343" s="61" t="s">
        <v>412</v>
      </c>
      <c r="E343" s="61">
        <v>10</v>
      </c>
      <c r="F343" s="63">
        <v>993.5</v>
      </c>
    </row>
    <row r="344" spans="1:6">
      <c r="A344" s="61">
        <v>343</v>
      </c>
      <c r="B344" s="62" t="s">
        <v>411</v>
      </c>
      <c r="C344" s="61" t="s">
        <v>0</v>
      </c>
      <c r="D344" s="61" t="s">
        <v>412</v>
      </c>
      <c r="E344" s="61">
        <v>8</v>
      </c>
      <c r="F344" s="63">
        <v>923</v>
      </c>
    </row>
    <row r="345" spans="1:6">
      <c r="A345" s="61">
        <v>344</v>
      </c>
      <c r="B345" s="62" t="s">
        <v>411</v>
      </c>
      <c r="C345" s="61" t="s">
        <v>0</v>
      </c>
      <c r="D345" s="61" t="s">
        <v>412</v>
      </c>
      <c r="E345" s="61">
        <v>8</v>
      </c>
      <c r="F345" s="63">
        <v>923</v>
      </c>
    </row>
    <row r="346" spans="1:6">
      <c r="A346" s="61">
        <v>345</v>
      </c>
      <c r="B346" s="62" t="s">
        <v>411</v>
      </c>
      <c r="C346" s="61" t="s">
        <v>0</v>
      </c>
      <c r="D346" s="61" t="s">
        <v>412</v>
      </c>
      <c r="E346" s="61">
        <v>7</v>
      </c>
      <c r="F346" s="63">
        <v>869</v>
      </c>
    </row>
    <row r="347" spans="1:6">
      <c r="A347" s="61">
        <v>346</v>
      </c>
      <c r="B347" s="62" t="s">
        <v>411</v>
      </c>
      <c r="C347" s="61" t="s">
        <v>0</v>
      </c>
      <c r="D347" s="61" t="s">
        <v>412</v>
      </c>
      <c r="E347" s="61">
        <v>8</v>
      </c>
      <c r="F347" s="63">
        <v>923</v>
      </c>
    </row>
    <row r="348" spans="1:6">
      <c r="A348" s="61">
        <v>347</v>
      </c>
      <c r="B348" s="62" t="s">
        <v>411</v>
      </c>
      <c r="C348" s="61" t="s">
        <v>0</v>
      </c>
      <c r="D348" s="61" t="s">
        <v>412</v>
      </c>
      <c r="E348" s="61">
        <v>3</v>
      </c>
      <c r="F348" s="63">
        <v>377.5</v>
      </c>
    </row>
    <row r="349" spans="1:6">
      <c r="A349" s="61">
        <v>348</v>
      </c>
      <c r="B349" s="62" t="s">
        <v>411</v>
      </c>
      <c r="C349" s="61" t="s">
        <v>0</v>
      </c>
      <c r="D349" s="61" t="s">
        <v>412</v>
      </c>
      <c r="E349" s="61">
        <v>6</v>
      </c>
      <c r="F349" s="63">
        <v>801.5</v>
      </c>
    </row>
    <row r="350" spans="1:6">
      <c r="A350" s="61">
        <v>349</v>
      </c>
      <c r="B350" s="62" t="s">
        <v>411</v>
      </c>
      <c r="C350" s="61" t="s">
        <v>0</v>
      </c>
      <c r="D350" s="61" t="s">
        <v>412</v>
      </c>
      <c r="E350" s="61">
        <v>8</v>
      </c>
      <c r="F350" s="63">
        <v>923</v>
      </c>
    </row>
    <row r="351" spans="1:6">
      <c r="A351" s="61">
        <v>350</v>
      </c>
      <c r="B351" s="62" t="s">
        <v>411</v>
      </c>
      <c r="C351" s="61" t="s">
        <v>0</v>
      </c>
      <c r="D351" s="61" t="s">
        <v>412</v>
      </c>
      <c r="E351" s="61">
        <v>6</v>
      </c>
      <c r="F351" s="63">
        <v>801.5</v>
      </c>
    </row>
    <row r="352" spans="1:6">
      <c r="A352" s="61">
        <v>351</v>
      </c>
      <c r="B352" s="62" t="s">
        <v>411</v>
      </c>
      <c r="C352" s="61" t="s">
        <v>0</v>
      </c>
      <c r="D352" s="61" t="s">
        <v>412</v>
      </c>
      <c r="E352" s="61">
        <v>8</v>
      </c>
      <c r="F352" s="63">
        <v>923</v>
      </c>
    </row>
    <row r="353" spans="1:6">
      <c r="A353" s="61">
        <v>352</v>
      </c>
      <c r="B353" s="62" t="s">
        <v>411</v>
      </c>
      <c r="C353" s="61" t="s">
        <v>0</v>
      </c>
      <c r="D353" s="61" t="s">
        <v>412</v>
      </c>
      <c r="E353" s="61">
        <v>8</v>
      </c>
      <c r="F353" s="63">
        <v>923</v>
      </c>
    </row>
    <row r="354" spans="1:6">
      <c r="A354" s="61">
        <v>353</v>
      </c>
      <c r="B354" s="62" t="s">
        <v>411</v>
      </c>
      <c r="C354" s="61" t="s">
        <v>0</v>
      </c>
      <c r="D354" s="61" t="s">
        <v>412</v>
      </c>
      <c r="E354" s="61">
        <v>7</v>
      </c>
      <c r="F354" s="63">
        <v>869</v>
      </c>
    </row>
    <row r="355" spans="1:6">
      <c r="A355" s="61">
        <v>354</v>
      </c>
      <c r="B355" s="62" t="s">
        <v>411</v>
      </c>
      <c r="C355" s="61" t="s">
        <v>0</v>
      </c>
      <c r="D355" s="61" t="s">
        <v>412</v>
      </c>
      <c r="E355" s="61">
        <v>2</v>
      </c>
      <c r="F355" s="63">
        <v>222</v>
      </c>
    </row>
    <row r="356" spans="1:6">
      <c r="A356" s="61">
        <v>355</v>
      </c>
      <c r="B356" s="62" t="s">
        <v>411</v>
      </c>
      <c r="C356" s="61" t="s">
        <v>0</v>
      </c>
      <c r="D356" s="61" t="s">
        <v>412</v>
      </c>
      <c r="E356" s="61">
        <v>8</v>
      </c>
      <c r="F356" s="63">
        <v>923</v>
      </c>
    </row>
    <row r="357" spans="1:6">
      <c r="A357" s="61">
        <v>356</v>
      </c>
      <c r="B357" s="62" t="s">
        <v>411</v>
      </c>
      <c r="C357" s="61" t="s">
        <v>0</v>
      </c>
      <c r="D357" s="61" t="s">
        <v>412</v>
      </c>
      <c r="E357" s="61">
        <v>8</v>
      </c>
      <c r="F357" s="63">
        <v>923</v>
      </c>
    </row>
    <row r="358" spans="1:6">
      <c r="A358" s="61">
        <v>357</v>
      </c>
      <c r="B358" s="62" t="s">
        <v>411</v>
      </c>
      <c r="C358" s="61" t="s">
        <v>0</v>
      </c>
      <c r="D358" s="61" t="s">
        <v>412</v>
      </c>
      <c r="E358" s="61">
        <v>8</v>
      </c>
      <c r="F358" s="63">
        <v>923</v>
      </c>
    </row>
    <row r="359" spans="1:6">
      <c r="A359" s="61">
        <v>358</v>
      </c>
      <c r="B359" s="62" t="s">
        <v>411</v>
      </c>
      <c r="C359" s="61" t="s">
        <v>0</v>
      </c>
      <c r="D359" s="61" t="s">
        <v>412</v>
      </c>
      <c r="E359" s="61">
        <v>7</v>
      </c>
      <c r="F359" s="63">
        <v>869</v>
      </c>
    </row>
    <row r="360" spans="1:6">
      <c r="A360" s="61">
        <v>359</v>
      </c>
      <c r="B360" s="62" t="s">
        <v>411</v>
      </c>
      <c r="C360" s="61" t="s">
        <v>0</v>
      </c>
      <c r="D360" s="61" t="s">
        <v>412</v>
      </c>
      <c r="E360" s="61">
        <v>11</v>
      </c>
      <c r="F360" s="63">
        <v>1017</v>
      </c>
    </row>
    <row r="361" spans="1:6">
      <c r="A361" s="61">
        <v>360</v>
      </c>
      <c r="B361" s="62" t="s">
        <v>411</v>
      </c>
      <c r="C361" s="61" t="s">
        <v>0</v>
      </c>
      <c r="D361" s="61" t="s">
        <v>412</v>
      </c>
      <c r="E361" s="61">
        <v>8</v>
      </c>
      <c r="F361" s="63">
        <v>923</v>
      </c>
    </row>
    <row r="362" spans="1:6">
      <c r="A362" s="61">
        <v>361</v>
      </c>
      <c r="B362" s="62" t="s">
        <v>411</v>
      </c>
      <c r="C362" s="61" t="s">
        <v>0</v>
      </c>
      <c r="D362" s="61" t="s">
        <v>412</v>
      </c>
      <c r="E362" s="61">
        <v>8</v>
      </c>
      <c r="F362" s="63">
        <v>923</v>
      </c>
    </row>
    <row r="363" spans="1:6">
      <c r="A363" s="61">
        <v>362</v>
      </c>
      <c r="B363" s="62" t="s">
        <v>411</v>
      </c>
      <c r="C363" s="61" t="s">
        <v>0</v>
      </c>
      <c r="D363" s="61" t="s">
        <v>412</v>
      </c>
      <c r="E363" s="61">
        <v>9</v>
      </c>
      <c r="F363" s="63">
        <v>966.5</v>
      </c>
    </row>
    <row r="364" spans="1:6">
      <c r="A364" s="61">
        <v>363</v>
      </c>
      <c r="B364" s="62" t="s">
        <v>411</v>
      </c>
      <c r="C364" s="61" t="s">
        <v>0</v>
      </c>
      <c r="D364" s="61" t="s">
        <v>412</v>
      </c>
      <c r="E364" s="61">
        <v>6</v>
      </c>
      <c r="F364" s="63">
        <v>801.5</v>
      </c>
    </row>
    <row r="365" spans="1:6">
      <c r="A365" s="61">
        <v>364</v>
      </c>
      <c r="B365" s="62" t="s">
        <v>411</v>
      </c>
      <c r="C365" s="61" t="s">
        <v>0</v>
      </c>
      <c r="D365" s="61" t="s">
        <v>412</v>
      </c>
      <c r="E365" s="61">
        <v>8</v>
      </c>
      <c r="F365" s="63">
        <v>923</v>
      </c>
    </row>
    <row r="366" spans="1:6">
      <c r="A366" s="61">
        <v>365</v>
      </c>
      <c r="B366" s="62" t="s">
        <v>411</v>
      </c>
      <c r="C366" s="61" t="s">
        <v>0</v>
      </c>
      <c r="D366" s="61" t="s">
        <v>412</v>
      </c>
      <c r="E366" s="61">
        <v>7</v>
      </c>
      <c r="F366" s="63">
        <v>869</v>
      </c>
    </row>
    <row r="367" spans="1:6">
      <c r="A367" s="61">
        <v>366</v>
      </c>
      <c r="B367" s="62" t="s">
        <v>411</v>
      </c>
      <c r="C367" s="61" t="s">
        <v>0</v>
      </c>
      <c r="D367" s="61" t="s">
        <v>412</v>
      </c>
      <c r="E367" s="61">
        <v>6</v>
      </c>
      <c r="F367" s="63">
        <v>801.5</v>
      </c>
    </row>
    <row r="368" spans="1:6">
      <c r="A368" s="61">
        <v>367</v>
      </c>
      <c r="B368" s="62" t="s">
        <v>411</v>
      </c>
      <c r="C368" s="61" t="s">
        <v>0</v>
      </c>
      <c r="D368" s="61" t="s">
        <v>412</v>
      </c>
      <c r="E368" s="61">
        <v>8</v>
      </c>
      <c r="F368" s="63">
        <v>923</v>
      </c>
    </row>
    <row r="369" spans="1:6">
      <c r="A369" s="61">
        <v>368</v>
      </c>
      <c r="B369" s="62" t="s">
        <v>411</v>
      </c>
      <c r="C369" s="61" t="s">
        <v>0</v>
      </c>
      <c r="D369" s="61" t="s">
        <v>412</v>
      </c>
      <c r="E369" s="61">
        <v>6</v>
      </c>
      <c r="F369" s="63">
        <v>801.5</v>
      </c>
    </row>
    <row r="370" spans="1:6">
      <c r="A370" s="61">
        <v>369</v>
      </c>
      <c r="B370" s="62" t="s">
        <v>411</v>
      </c>
      <c r="C370" s="61" t="s">
        <v>0</v>
      </c>
      <c r="D370" s="61" t="s">
        <v>412</v>
      </c>
      <c r="E370" s="61">
        <v>9</v>
      </c>
      <c r="F370" s="63">
        <v>966.5</v>
      </c>
    </row>
    <row r="371" spans="1:6">
      <c r="A371" s="61">
        <v>370</v>
      </c>
      <c r="B371" s="62" t="s">
        <v>411</v>
      </c>
      <c r="C371" s="61" t="s">
        <v>0</v>
      </c>
      <c r="D371" s="61" t="s">
        <v>412</v>
      </c>
      <c r="E371" s="61">
        <v>8</v>
      </c>
      <c r="F371" s="63">
        <v>923</v>
      </c>
    </row>
    <row r="372" spans="1:6">
      <c r="A372" s="61">
        <v>371</v>
      </c>
      <c r="B372" s="62" t="s">
        <v>411</v>
      </c>
      <c r="C372" s="61" t="s">
        <v>0</v>
      </c>
      <c r="D372" s="61" t="s">
        <v>412</v>
      </c>
      <c r="E372" s="61">
        <v>8</v>
      </c>
      <c r="F372" s="63">
        <v>923</v>
      </c>
    </row>
    <row r="373" spans="1:6">
      <c r="A373" s="61">
        <v>372</v>
      </c>
      <c r="B373" s="62" t="s">
        <v>411</v>
      </c>
      <c r="C373" s="61" t="s">
        <v>0</v>
      </c>
      <c r="D373" s="61" t="s">
        <v>412</v>
      </c>
      <c r="E373" s="61">
        <v>6</v>
      </c>
      <c r="F373" s="63">
        <v>801.5</v>
      </c>
    </row>
    <row r="374" spans="1:6">
      <c r="A374" s="61">
        <v>373</v>
      </c>
      <c r="B374" s="62" t="s">
        <v>411</v>
      </c>
      <c r="C374" s="61" t="s">
        <v>0</v>
      </c>
      <c r="D374" s="61" t="s">
        <v>412</v>
      </c>
      <c r="E374" s="61">
        <v>6</v>
      </c>
      <c r="F374" s="63">
        <v>801.5</v>
      </c>
    </row>
    <row r="375" spans="1:6">
      <c r="A375" s="61">
        <v>374</v>
      </c>
      <c r="B375" s="62" t="s">
        <v>411</v>
      </c>
      <c r="C375" s="61" t="s">
        <v>0</v>
      </c>
      <c r="D375" s="61" t="s">
        <v>412</v>
      </c>
      <c r="E375" s="61">
        <v>10</v>
      </c>
      <c r="F375" s="63">
        <v>993.5</v>
      </c>
    </row>
    <row r="376" spans="1:6">
      <c r="A376" s="61">
        <v>375</v>
      </c>
      <c r="B376" s="62" t="s">
        <v>411</v>
      </c>
      <c r="C376" s="61" t="s">
        <v>0</v>
      </c>
      <c r="D376" s="61" t="s">
        <v>412</v>
      </c>
      <c r="E376" s="61">
        <v>5</v>
      </c>
      <c r="F376" s="63">
        <v>698</v>
      </c>
    </row>
    <row r="377" spans="1:6">
      <c r="A377" s="61">
        <v>376</v>
      </c>
      <c r="B377" s="62" t="s">
        <v>411</v>
      </c>
      <c r="C377" s="61" t="s">
        <v>0</v>
      </c>
      <c r="D377" s="61" t="s">
        <v>412</v>
      </c>
      <c r="E377" s="61">
        <v>5</v>
      </c>
      <c r="F377" s="63">
        <v>698</v>
      </c>
    </row>
    <row r="378" spans="1:6">
      <c r="A378" s="61">
        <v>377</v>
      </c>
      <c r="B378" s="62" t="s">
        <v>411</v>
      </c>
      <c r="C378" s="61" t="s">
        <v>0</v>
      </c>
      <c r="D378" s="61" t="s">
        <v>412</v>
      </c>
      <c r="E378" s="61">
        <v>5</v>
      </c>
      <c r="F378" s="63">
        <v>698</v>
      </c>
    </row>
    <row r="379" spans="1:6">
      <c r="A379" s="61">
        <v>378</v>
      </c>
      <c r="B379" s="62" t="s">
        <v>411</v>
      </c>
      <c r="C379" s="61" t="s">
        <v>0</v>
      </c>
      <c r="D379" s="61" t="s">
        <v>412</v>
      </c>
      <c r="E379" s="61">
        <v>3</v>
      </c>
      <c r="F379" s="63">
        <v>377.5</v>
      </c>
    </row>
    <row r="380" spans="1:6">
      <c r="A380" s="61">
        <v>379</v>
      </c>
      <c r="B380" s="62" t="s">
        <v>411</v>
      </c>
      <c r="C380" s="61" t="s">
        <v>0</v>
      </c>
      <c r="D380" s="61" t="s">
        <v>412</v>
      </c>
      <c r="E380" s="61">
        <v>12</v>
      </c>
      <c r="F380" s="63">
        <v>1039.5</v>
      </c>
    </row>
    <row r="381" spans="1:6">
      <c r="A381" s="61">
        <v>380</v>
      </c>
      <c r="B381" s="62" t="s">
        <v>411</v>
      </c>
      <c r="C381" s="61" t="s">
        <v>0</v>
      </c>
      <c r="D381" s="61" t="s">
        <v>412</v>
      </c>
      <c r="E381" s="61">
        <v>8</v>
      </c>
      <c r="F381" s="63">
        <v>923</v>
      </c>
    </row>
    <row r="382" spans="1:6">
      <c r="A382" s="61">
        <v>381</v>
      </c>
      <c r="B382" s="62" t="s">
        <v>411</v>
      </c>
      <c r="C382" s="61" t="s">
        <v>0</v>
      </c>
      <c r="D382" s="61" t="s">
        <v>412</v>
      </c>
      <c r="E382" s="61">
        <v>7</v>
      </c>
      <c r="F382" s="63">
        <v>869</v>
      </c>
    </row>
    <row r="383" spans="1:6">
      <c r="A383" s="61">
        <v>382</v>
      </c>
      <c r="B383" s="62" t="s">
        <v>411</v>
      </c>
      <c r="C383" s="61" t="s">
        <v>0</v>
      </c>
      <c r="D383" s="61" t="s">
        <v>412</v>
      </c>
      <c r="E383" s="61">
        <v>1</v>
      </c>
      <c r="F383" s="63">
        <v>121</v>
      </c>
    </row>
    <row r="384" spans="1:6">
      <c r="A384" s="61">
        <v>383</v>
      </c>
      <c r="B384" s="62" t="s">
        <v>411</v>
      </c>
      <c r="C384" s="61" t="s">
        <v>0</v>
      </c>
      <c r="D384" s="61" t="s">
        <v>412</v>
      </c>
      <c r="E384" s="61">
        <v>12</v>
      </c>
      <c r="F384" s="63">
        <v>1039.5</v>
      </c>
    </row>
    <row r="385" spans="1:6">
      <c r="A385" s="61">
        <v>384</v>
      </c>
      <c r="B385" s="62" t="s">
        <v>411</v>
      </c>
      <c r="C385" s="61" t="s">
        <v>0</v>
      </c>
      <c r="D385" s="61" t="s">
        <v>412</v>
      </c>
      <c r="E385" s="61">
        <v>9</v>
      </c>
      <c r="F385" s="63">
        <v>966.5</v>
      </c>
    </row>
    <row r="386" spans="1:6">
      <c r="A386" s="61">
        <v>385</v>
      </c>
      <c r="B386" s="62" t="s">
        <v>411</v>
      </c>
      <c r="C386" s="61" t="s">
        <v>0</v>
      </c>
      <c r="D386" s="61" t="s">
        <v>412</v>
      </c>
      <c r="E386" s="61">
        <v>6</v>
      </c>
      <c r="F386" s="63">
        <v>801.5</v>
      </c>
    </row>
    <row r="387" spans="1:6">
      <c r="A387" s="61">
        <v>386</v>
      </c>
      <c r="B387" s="62" t="s">
        <v>411</v>
      </c>
      <c r="C387" s="61" t="s">
        <v>0</v>
      </c>
      <c r="D387" s="61" t="s">
        <v>412</v>
      </c>
      <c r="E387" s="61">
        <v>5</v>
      </c>
      <c r="F387" s="63">
        <v>698</v>
      </c>
    </row>
    <row r="388" spans="1:6">
      <c r="A388" s="61">
        <v>387</v>
      </c>
      <c r="B388" s="62" t="s">
        <v>411</v>
      </c>
      <c r="C388" s="61" t="s">
        <v>0</v>
      </c>
      <c r="D388" s="61" t="s">
        <v>412</v>
      </c>
      <c r="E388" s="61">
        <v>5</v>
      </c>
      <c r="F388" s="63">
        <v>698</v>
      </c>
    </row>
    <row r="389" spans="1:6">
      <c r="A389" s="61">
        <v>388</v>
      </c>
      <c r="B389" s="62" t="s">
        <v>411</v>
      </c>
      <c r="C389" s="61" t="s">
        <v>0</v>
      </c>
      <c r="D389" s="61" t="s">
        <v>412</v>
      </c>
      <c r="E389" s="61">
        <v>2</v>
      </c>
      <c r="F389" s="63">
        <v>222</v>
      </c>
    </row>
    <row r="390" spans="1:6">
      <c r="A390" s="61">
        <v>389</v>
      </c>
      <c r="B390" s="62" t="s">
        <v>411</v>
      </c>
      <c r="C390" s="61" t="s">
        <v>0</v>
      </c>
      <c r="D390" s="61" t="s">
        <v>412</v>
      </c>
      <c r="E390" s="61">
        <v>2</v>
      </c>
      <c r="F390" s="63">
        <v>222</v>
      </c>
    </row>
    <row r="391" spans="1:6">
      <c r="A391" s="61">
        <v>390</v>
      </c>
      <c r="B391" s="62" t="s">
        <v>411</v>
      </c>
      <c r="C391" s="61" t="s">
        <v>0</v>
      </c>
      <c r="D391" s="61" t="s">
        <v>412</v>
      </c>
      <c r="E391" s="61">
        <v>5</v>
      </c>
      <c r="F391" s="63">
        <v>698</v>
      </c>
    </row>
    <row r="392" spans="1:6">
      <c r="A392" s="61">
        <v>391</v>
      </c>
      <c r="B392" s="62" t="s">
        <v>411</v>
      </c>
      <c r="C392" s="61" t="s">
        <v>0</v>
      </c>
      <c r="D392" s="61" t="s">
        <v>412</v>
      </c>
      <c r="E392" s="61">
        <v>2</v>
      </c>
      <c r="F392" s="63">
        <v>222</v>
      </c>
    </row>
    <row r="393" spans="1:6">
      <c r="A393" s="61">
        <v>392</v>
      </c>
      <c r="B393" s="62" t="s">
        <v>411</v>
      </c>
      <c r="C393" s="61" t="s">
        <v>0</v>
      </c>
      <c r="D393" s="61" t="s">
        <v>412</v>
      </c>
      <c r="E393" s="61">
        <v>4</v>
      </c>
      <c r="F393" s="63">
        <v>555</v>
      </c>
    </row>
    <row r="394" spans="1:6">
      <c r="A394" s="61">
        <v>393</v>
      </c>
      <c r="B394" s="62" t="s">
        <v>411</v>
      </c>
      <c r="C394" s="61" t="s">
        <v>0</v>
      </c>
      <c r="D394" s="61" t="s">
        <v>412</v>
      </c>
      <c r="E394" s="61">
        <v>6</v>
      </c>
      <c r="F394" s="63">
        <v>801.5</v>
      </c>
    </row>
    <row r="395" spans="1:6">
      <c r="A395" s="61">
        <v>394</v>
      </c>
      <c r="B395" s="62" t="s">
        <v>411</v>
      </c>
      <c r="C395" s="61" t="s">
        <v>0</v>
      </c>
      <c r="D395" s="61" t="s">
        <v>412</v>
      </c>
      <c r="E395" s="61">
        <v>5</v>
      </c>
      <c r="F395" s="63">
        <v>698</v>
      </c>
    </row>
    <row r="396" spans="1:6">
      <c r="A396" s="61">
        <v>395</v>
      </c>
      <c r="B396" s="62" t="s">
        <v>411</v>
      </c>
      <c r="C396" s="61" t="s">
        <v>0</v>
      </c>
      <c r="D396" s="61" t="s">
        <v>412</v>
      </c>
      <c r="E396" s="61">
        <v>5</v>
      </c>
      <c r="F396" s="63">
        <v>698</v>
      </c>
    </row>
    <row r="397" spans="1:6">
      <c r="A397" s="61">
        <v>396</v>
      </c>
      <c r="B397" s="62" t="s">
        <v>411</v>
      </c>
      <c r="C397" s="61" t="s">
        <v>0</v>
      </c>
      <c r="D397" s="61" t="s">
        <v>412</v>
      </c>
      <c r="E397" s="61">
        <v>2</v>
      </c>
      <c r="F397" s="63">
        <v>222</v>
      </c>
    </row>
    <row r="398" spans="1:6">
      <c r="A398" s="61">
        <v>397</v>
      </c>
      <c r="B398" s="62" t="s">
        <v>411</v>
      </c>
      <c r="C398" s="61" t="s">
        <v>0</v>
      </c>
      <c r="D398" s="61" t="s">
        <v>412</v>
      </c>
      <c r="E398" s="61">
        <v>9</v>
      </c>
      <c r="F398" s="63">
        <v>966.5</v>
      </c>
    </row>
    <row r="399" spans="1:6">
      <c r="A399" s="61">
        <v>398</v>
      </c>
      <c r="B399" s="62" t="s">
        <v>411</v>
      </c>
      <c r="C399" s="61" t="s">
        <v>0</v>
      </c>
      <c r="D399" s="61" t="s">
        <v>412</v>
      </c>
      <c r="E399" s="61">
        <v>5</v>
      </c>
      <c r="F399" s="63">
        <v>698</v>
      </c>
    </row>
    <row r="400" spans="1:6">
      <c r="A400" s="61">
        <v>399</v>
      </c>
      <c r="B400" s="62" t="s">
        <v>411</v>
      </c>
      <c r="C400" s="61" t="s">
        <v>0</v>
      </c>
      <c r="D400" s="61" t="s">
        <v>412</v>
      </c>
      <c r="E400" s="61">
        <v>6</v>
      </c>
      <c r="F400" s="63">
        <v>801.5</v>
      </c>
    </row>
    <row r="401" spans="1:6">
      <c r="A401" s="61">
        <v>400</v>
      </c>
      <c r="B401" s="62" t="s">
        <v>411</v>
      </c>
      <c r="C401" s="61" t="s">
        <v>0</v>
      </c>
      <c r="D401" s="61" t="s">
        <v>412</v>
      </c>
      <c r="E401" s="61">
        <v>3</v>
      </c>
      <c r="F401" s="63">
        <v>377.5</v>
      </c>
    </row>
    <row r="402" spans="1:6">
      <c r="A402" s="61">
        <v>401</v>
      </c>
      <c r="B402" s="62" t="s">
        <v>411</v>
      </c>
      <c r="C402" s="61" t="s">
        <v>0</v>
      </c>
      <c r="D402" s="61" t="s">
        <v>412</v>
      </c>
      <c r="E402" s="61">
        <v>3</v>
      </c>
      <c r="F402" s="63">
        <v>377.5</v>
      </c>
    </row>
    <row r="403" spans="1:6">
      <c r="A403" s="61">
        <v>402</v>
      </c>
      <c r="B403" s="62" t="s">
        <v>411</v>
      </c>
      <c r="C403" s="61" t="s">
        <v>0</v>
      </c>
      <c r="D403" s="61" t="s">
        <v>412</v>
      </c>
      <c r="E403" s="61">
        <v>7</v>
      </c>
      <c r="F403" s="63">
        <v>869</v>
      </c>
    </row>
    <row r="404" spans="1:6">
      <c r="A404" s="61">
        <v>403</v>
      </c>
      <c r="B404" s="62" t="s">
        <v>411</v>
      </c>
      <c r="C404" s="61" t="s">
        <v>0</v>
      </c>
      <c r="D404" s="61" t="s">
        <v>412</v>
      </c>
      <c r="E404" s="61">
        <v>2</v>
      </c>
      <c r="F404" s="63">
        <v>222</v>
      </c>
    </row>
    <row r="405" spans="1:6">
      <c r="A405" s="61">
        <v>404</v>
      </c>
      <c r="B405" s="62" t="s">
        <v>411</v>
      </c>
      <c r="C405" s="61" t="s">
        <v>0</v>
      </c>
      <c r="D405" s="61" t="s">
        <v>412</v>
      </c>
      <c r="E405" s="61">
        <v>3</v>
      </c>
      <c r="F405" s="63">
        <v>377.5</v>
      </c>
    </row>
    <row r="406" spans="1:6">
      <c r="A406" s="61">
        <v>405</v>
      </c>
      <c r="B406" s="62" t="s">
        <v>411</v>
      </c>
      <c r="C406" s="61" t="s">
        <v>0</v>
      </c>
      <c r="D406" s="61" t="s">
        <v>412</v>
      </c>
      <c r="E406" s="61">
        <v>4</v>
      </c>
      <c r="F406" s="63">
        <v>555</v>
      </c>
    </row>
    <row r="407" spans="1:6">
      <c r="A407" s="61">
        <v>406</v>
      </c>
      <c r="B407" s="62" t="s">
        <v>411</v>
      </c>
      <c r="C407" s="61" t="s">
        <v>0</v>
      </c>
      <c r="D407" s="61" t="s">
        <v>412</v>
      </c>
      <c r="E407" s="61">
        <v>10</v>
      </c>
      <c r="F407" s="63">
        <v>993.5</v>
      </c>
    </row>
    <row r="408" spans="1:6">
      <c r="A408" s="61">
        <v>407</v>
      </c>
      <c r="B408" s="62" t="s">
        <v>411</v>
      </c>
      <c r="C408" s="61" t="s">
        <v>0</v>
      </c>
      <c r="D408" s="61" t="s">
        <v>412</v>
      </c>
      <c r="E408" s="61">
        <v>5</v>
      </c>
      <c r="F408" s="63">
        <v>698</v>
      </c>
    </row>
    <row r="409" spans="1:6">
      <c r="A409" s="61">
        <v>408</v>
      </c>
      <c r="B409" s="62" t="s">
        <v>411</v>
      </c>
      <c r="C409" s="61" t="s">
        <v>0</v>
      </c>
      <c r="D409" s="61" t="s">
        <v>412</v>
      </c>
      <c r="E409" s="61">
        <v>0</v>
      </c>
      <c r="F409" s="63">
        <v>39.5</v>
      </c>
    </row>
    <row r="410" spans="1:6">
      <c r="A410" s="61">
        <v>409</v>
      </c>
      <c r="B410" s="62" t="s">
        <v>411</v>
      </c>
      <c r="C410" s="61" t="s">
        <v>0</v>
      </c>
      <c r="D410" s="61" t="s">
        <v>412</v>
      </c>
      <c r="E410" s="61">
        <v>4</v>
      </c>
      <c r="F410" s="63">
        <v>555</v>
      </c>
    </row>
    <row r="411" spans="1:6">
      <c r="A411" s="61">
        <v>410</v>
      </c>
      <c r="B411" s="62" t="s">
        <v>411</v>
      </c>
      <c r="C411" s="61" t="s">
        <v>0</v>
      </c>
      <c r="D411" s="61" t="s">
        <v>412</v>
      </c>
      <c r="E411" s="61">
        <v>0</v>
      </c>
      <c r="F411" s="63">
        <v>39.5</v>
      </c>
    </row>
    <row r="412" spans="1:6">
      <c r="A412" s="61">
        <v>411</v>
      </c>
      <c r="B412" s="62" t="s">
        <v>411</v>
      </c>
      <c r="C412" s="61" t="s">
        <v>0</v>
      </c>
      <c r="D412" s="61" t="s">
        <v>412</v>
      </c>
      <c r="E412" s="61">
        <v>2</v>
      </c>
      <c r="F412" s="63">
        <v>222</v>
      </c>
    </row>
    <row r="413" spans="1:6">
      <c r="A413" s="61">
        <v>412</v>
      </c>
      <c r="B413" s="62" t="s">
        <v>411</v>
      </c>
      <c r="C413" s="61" t="s">
        <v>0</v>
      </c>
      <c r="D413" s="61" t="s">
        <v>412</v>
      </c>
      <c r="E413" s="61">
        <v>1</v>
      </c>
      <c r="F413" s="63">
        <v>121</v>
      </c>
    </row>
    <row r="414" spans="1:6">
      <c r="A414" s="61">
        <v>413</v>
      </c>
      <c r="B414" s="62" t="s">
        <v>411</v>
      </c>
      <c r="C414" s="61" t="s">
        <v>0</v>
      </c>
      <c r="D414" s="61" t="s">
        <v>412</v>
      </c>
      <c r="E414" s="61">
        <v>3</v>
      </c>
      <c r="F414" s="63">
        <v>377.5</v>
      </c>
    </row>
    <row r="415" spans="1:6">
      <c r="A415" s="61">
        <v>414</v>
      </c>
      <c r="B415" s="62" t="s">
        <v>411</v>
      </c>
      <c r="C415" s="61" t="s">
        <v>0</v>
      </c>
      <c r="D415" s="61" t="s">
        <v>412</v>
      </c>
      <c r="E415" s="61">
        <v>0</v>
      </c>
      <c r="F415" s="63">
        <v>39.5</v>
      </c>
    </row>
    <row r="416" spans="1:6">
      <c r="A416" s="61">
        <v>415</v>
      </c>
      <c r="B416" s="62" t="s">
        <v>411</v>
      </c>
      <c r="C416" s="61" t="s">
        <v>0</v>
      </c>
      <c r="D416" s="61" t="s">
        <v>412</v>
      </c>
      <c r="E416" s="61">
        <v>3</v>
      </c>
      <c r="F416" s="63">
        <v>377.5</v>
      </c>
    </row>
    <row r="417" spans="1:6">
      <c r="A417" s="61">
        <v>416</v>
      </c>
      <c r="B417" s="62" t="s">
        <v>411</v>
      </c>
      <c r="C417" s="61" t="s">
        <v>0</v>
      </c>
      <c r="D417" s="61" t="s">
        <v>412</v>
      </c>
      <c r="E417" s="61">
        <v>9</v>
      </c>
      <c r="F417" s="63">
        <v>966.5</v>
      </c>
    </row>
    <row r="418" spans="1:6">
      <c r="A418" s="61">
        <v>417</v>
      </c>
      <c r="B418" s="62" t="s">
        <v>411</v>
      </c>
      <c r="C418" s="61" t="s">
        <v>0</v>
      </c>
      <c r="D418" s="61" t="s">
        <v>412</v>
      </c>
      <c r="E418" s="61">
        <v>0</v>
      </c>
      <c r="F418" s="63">
        <v>39.5</v>
      </c>
    </row>
    <row r="419" spans="1:6">
      <c r="A419" s="61">
        <v>418</v>
      </c>
      <c r="B419" s="62" t="s">
        <v>411</v>
      </c>
      <c r="C419" s="61" t="s">
        <v>0</v>
      </c>
      <c r="D419" s="61" t="s">
        <v>412</v>
      </c>
      <c r="E419" s="61">
        <v>5</v>
      </c>
      <c r="F419" s="63">
        <v>698</v>
      </c>
    </row>
    <row r="420" spans="1:6">
      <c r="A420" s="61">
        <v>419</v>
      </c>
      <c r="B420" s="62" t="s">
        <v>411</v>
      </c>
      <c r="C420" s="61" t="s">
        <v>0</v>
      </c>
      <c r="D420" s="61" t="s">
        <v>412</v>
      </c>
      <c r="E420" s="61">
        <v>0</v>
      </c>
      <c r="F420" s="63">
        <v>39.5</v>
      </c>
    </row>
    <row r="421" spans="1:6">
      <c r="A421" s="61">
        <v>420</v>
      </c>
      <c r="B421" s="62" t="s">
        <v>411</v>
      </c>
      <c r="C421" s="61" t="s">
        <v>0</v>
      </c>
      <c r="D421" s="61" t="s">
        <v>412</v>
      </c>
      <c r="E421" s="61">
        <v>1</v>
      </c>
      <c r="F421" s="63">
        <v>121</v>
      </c>
    </row>
    <row r="422" spans="1:6">
      <c r="A422" s="61">
        <v>421</v>
      </c>
      <c r="B422" s="62" t="s">
        <v>411</v>
      </c>
      <c r="C422" s="61" t="s">
        <v>0</v>
      </c>
      <c r="D422" s="61" t="s">
        <v>412</v>
      </c>
      <c r="E422" s="61">
        <v>0</v>
      </c>
      <c r="F422" s="63">
        <v>39.5</v>
      </c>
    </row>
    <row r="423" spans="1:6">
      <c r="A423" s="61">
        <v>422</v>
      </c>
      <c r="B423" s="62" t="s">
        <v>411</v>
      </c>
      <c r="C423" s="61" t="s">
        <v>0</v>
      </c>
      <c r="D423" s="61" t="s">
        <v>412</v>
      </c>
      <c r="E423" s="61">
        <v>1</v>
      </c>
      <c r="F423" s="63">
        <v>121</v>
      </c>
    </row>
    <row r="424" spans="1:6">
      <c r="A424" s="61">
        <v>423</v>
      </c>
      <c r="B424" s="62" t="s">
        <v>411</v>
      </c>
      <c r="C424" s="61" t="s">
        <v>0</v>
      </c>
      <c r="D424" s="61" t="s">
        <v>412</v>
      </c>
      <c r="E424" s="61">
        <v>0</v>
      </c>
      <c r="F424" s="63">
        <v>39.5</v>
      </c>
    </row>
    <row r="425" spans="1:6">
      <c r="A425" s="61">
        <v>424</v>
      </c>
      <c r="B425" s="62" t="s">
        <v>411</v>
      </c>
      <c r="C425" s="61" t="s">
        <v>0</v>
      </c>
      <c r="D425" s="61" t="s">
        <v>412</v>
      </c>
      <c r="E425" s="61">
        <v>6</v>
      </c>
      <c r="F425" s="63">
        <v>801.5</v>
      </c>
    </row>
    <row r="426" spans="1:6">
      <c r="A426" s="61">
        <v>425</v>
      </c>
      <c r="B426" s="62" t="s">
        <v>411</v>
      </c>
      <c r="C426" s="61" t="s">
        <v>0</v>
      </c>
      <c r="D426" s="61" t="s">
        <v>412</v>
      </c>
      <c r="E426" s="61">
        <v>0</v>
      </c>
      <c r="F426" s="63">
        <v>39.5</v>
      </c>
    </row>
    <row r="427" spans="1:6">
      <c r="A427" s="61">
        <v>426</v>
      </c>
      <c r="B427" s="62" t="s">
        <v>411</v>
      </c>
      <c r="C427" s="61" t="s">
        <v>0</v>
      </c>
      <c r="D427" s="61" t="s">
        <v>412</v>
      </c>
      <c r="E427" s="61">
        <v>4</v>
      </c>
      <c r="F427" s="63">
        <v>555</v>
      </c>
    </row>
    <row r="428" spans="1:6">
      <c r="A428" s="61">
        <v>427</v>
      </c>
      <c r="B428" s="62" t="s">
        <v>411</v>
      </c>
      <c r="C428" s="61" t="s">
        <v>0</v>
      </c>
      <c r="D428" s="61" t="s">
        <v>412</v>
      </c>
      <c r="E428" s="61">
        <v>2</v>
      </c>
      <c r="F428" s="63">
        <v>222</v>
      </c>
    </row>
    <row r="429" spans="1:6">
      <c r="A429" s="61">
        <v>428</v>
      </c>
      <c r="B429" s="62" t="s">
        <v>411</v>
      </c>
      <c r="C429" s="61" t="s">
        <v>0</v>
      </c>
      <c r="D429" s="61" t="s">
        <v>412</v>
      </c>
      <c r="E429" s="61">
        <v>0</v>
      </c>
      <c r="F429" s="63">
        <v>39.5</v>
      </c>
    </row>
    <row r="430" spans="1:6">
      <c r="A430" s="61">
        <v>429</v>
      </c>
      <c r="B430" s="62" t="s">
        <v>411</v>
      </c>
      <c r="C430" s="61" t="s">
        <v>0</v>
      </c>
      <c r="D430" s="61" t="s">
        <v>412</v>
      </c>
      <c r="E430" s="61">
        <v>5</v>
      </c>
      <c r="F430" s="63">
        <v>698</v>
      </c>
    </row>
    <row r="431" spans="1:6">
      <c r="A431" s="61">
        <v>430</v>
      </c>
      <c r="B431" s="62" t="s">
        <v>411</v>
      </c>
      <c r="C431" s="61" t="s">
        <v>0</v>
      </c>
      <c r="D431" s="61" t="s">
        <v>412</v>
      </c>
      <c r="E431" s="61">
        <v>4</v>
      </c>
      <c r="F431" s="63">
        <v>555</v>
      </c>
    </row>
    <row r="432" spans="1:6">
      <c r="A432" s="61">
        <v>431</v>
      </c>
      <c r="B432" s="62" t="s">
        <v>411</v>
      </c>
      <c r="C432" s="61" t="s">
        <v>0</v>
      </c>
      <c r="D432" s="61" t="s">
        <v>412</v>
      </c>
      <c r="E432" s="61">
        <v>0</v>
      </c>
      <c r="F432" s="63">
        <v>39.5</v>
      </c>
    </row>
    <row r="433" spans="1:6">
      <c r="A433" s="61">
        <v>432</v>
      </c>
      <c r="B433" s="62" t="s">
        <v>411</v>
      </c>
      <c r="C433" s="61" t="s">
        <v>0</v>
      </c>
      <c r="D433" s="61" t="s">
        <v>412</v>
      </c>
      <c r="E433" s="61">
        <v>4</v>
      </c>
      <c r="F433" s="63">
        <v>555</v>
      </c>
    </row>
    <row r="434" spans="1:6">
      <c r="A434" s="61">
        <v>433</v>
      </c>
      <c r="B434" s="62" t="s">
        <v>411</v>
      </c>
      <c r="C434" s="61" t="s">
        <v>0</v>
      </c>
      <c r="D434" s="61" t="s">
        <v>412</v>
      </c>
      <c r="E434" s="61">
        <v>0</v>
      </c>
      <c r="F434" s="63">
        <v>39.5</v>
      </c>
    </row>
    <row r="435" spans="1:6">
      <c r="A435" s="61">
        <v>434</v>
      </c>
      <c r="B435" s="62" t="s">
        <v>411</v>
      </c>
      <c r="C435" s="61" t="s">
        <v>0</v>
      </c>
      <c r="D435" s="61" t="s">
        <v>412</v>
      </c>
      <c r="E435" s="61">
        <v>2</v>
      </c>
      <c r="F435" s="63">
        <v>222</v>
      </c>
    </row>
    <row r="436" spans="1:6">
      <c r="A436" s="61">
        <v>435</v>
      </c>
      <c r="B436" s="62" t="s">
        <v>411</v>
      </c>
      <c r="C436" s="61" t="s">
        <v>0</v>
      </c>
      <c r="D436" s="61" t="s">
        <v>412</v>
      </c>
      <c r="E436" s="61">
        <v>1</v>
      </c>
      <c r="F436" s="63">
        <v>121</v>
      </c>
    </row>
    <row r="437" spans="1:6">
      <c r="A437" s="61">
        <v>436</v>
      </c>
      <c r="B437" s="62" t="s">
        <v>411</v>
      </c>
      <c r="C437" s="61" t="s">
        <v>0</v>
      </c>
      <c r="D437" s="61" t="s">
        <v>412</v>
      </c>
      <c r="E437" s="61">
        <v>3</v>
      </c>
      <c r="F437" s="63">
        <v>377.5</v>
      </c>
    </row>
    <row r="438" spans="1:6">
      <c r="A438" s="61">
        <v>437</v>
      </c>
      <c r="B438" s="62" t="s">
        <v>411</v>
      </c>
      <c r="C438" s="61" t="s">
        <v>0</v>
      </c>
      <c r="D438" s="61" t="s">
        <v>412</v>
      </c>
      <c r="E438" s="61">
        <v>6</v>
      </c>
      <c r="F438" s="63">
        <v>801.5</v>
      </c>
    </row>
    <row r="439" spans="1:6">
      <c r="A439" s="61">
        <v>438</v>
      </c>
      <c r="B439" s="62" t="s">
        <v>411</v>
      </c>
      <c r="C439" s="61" t="s">
        <v>0</v>
      </c>
      <c r="D439" s="61" t="s">
        <v>412</v>
      </c>
      <c r="E439" s="61">
        <v>2</v>
      </c>
      <c r="F439" s="63">
        <v>222</v>
      </c>
    </row>
    <row r="440" spans="1:6">
      <c r="A440" s="61">
        <v>439</v>
      </c>
      <c r="B440" s="62" t="s">
        <v>411</v>
      </c>
      <c r="C440" s="61" t="s">
        <v>0</v>
      </c>
      <c r="D440" s="61" t="s">
        <v>412</v>
      </c>
      <c r="E440" s="61">
        <v>12</v>
      </c>
      <c r="F440" s="63">
        <v>1039.5</v>
      </c>
    </row>
    <row r="441" spans="1:6">
      <c r="A441" s="61">
        <v>440</v>
      </c>
      <c r="B441" s="62" t="s">
        <v>411</v>
      </c>
      <c r="C441" s="61" t="s">
        <v>0</v>
      </c>
      <c r="D441" s="61" t="s">
        <v>412</v>
      </c>
      <c r="E441" s="61">
        <v>7</v>
      </c>
      <c r="F441" s="63">
        <v>869</v>
      </c>
    </row>
    <row r="442" spans="1:6">
      <c r="A442" s="61">
        <v>441</v>
      </c>
      <c r="B442" s="62" t="s">
        <v>411</v>
      </c>
      <c r="C442" s="61" t="s">
        <v>0</v>
      </c>
      <c r="D442" s="61" t="s">
        <v>412</v>
      </c>
      <c r="E442" s="61">
        <v>1</v>
      </c>
      <c r="F442" s="63">
        <v>121</v>
      </c>
    </row>
    <row r="443" spans="1:6">
      <c r="A443" s="61">
        <v>442</v>
      </c>
      <c r="B443" s="62" t="s">
        <v>411</v>
      </c>
      <c r="C443" s="61" t="s">
        <v>0</v>
      </c>
      <c r="D443" s="61" t="s">
        <v>412</v>
      </c>
      <c r="E443" s="61">
        <v>5</v>
      </c>
      <c r="F443" s="63">
        <v>698</v>
      </c>
    </row>
    <row r="444" spans="1:6">
      <c r="A444" s="61">
        <v>443</v>
      </c>
      <c r="B444" s="62" t="s">
        <v>411</v>
      </c>
      <c r="C444" s="61" t="s">
        <v>0</v>
      </c>
      <c r="D444" s="61" t="s">
        <v>412</v>
      </c>
      <c r="E444" s="61">
        <v>0</v>
      </c>
      <c r="F444" s="63">
        <v>39.5</v>
      </c>
    </row>
    <row r="445" spans="1:6">
      <c r="A445" s="61">
        <v>444</v>
      </c>
      <c r="B445" s="62" t="s">
        <v>411</v>
      </c>
      <c r="C445" s="61" t="s">
        <v>0</v>
      </c>
      <c r="D445" s="61" t="s">
        <v>412</v>
      </c>
      <c r="E445" s="61">
        <v>8</v>
      </c>
      <c r="F445" s="63">
        <v>923</v>
      </c>
    </row>
    <row r="446" spans="1:6">
      <c r="A446" s="61">
        <v>445</v>
      </c>
      <c r="B446" s="62" t="s">
        <v>411</v>
      </c>
      <c r="C446" s="61" t="s">
        <v>0</v>
      </c>
      <c r="D446" s="61" t="s">
        <v>412</v>
      </c>
      <c r="E446" s="61">
        <v>3</v>
      </c>
      <c r="F446" s="63">
        <v>377.5</v>
      </c>
    </row>
    <row r="447" spans="1:6">
      <c r="A447" s="61">
        <v>446</v>
      </c>
      <c r="B447" s="62" t="s">
        <v>411</v>
      </c>
      <c r="C447" s="61" t="s">
        <v>0</v>
      </c>
      <c r="D447" s="61" t="s">
        <v>412</v>
      </c>
      <c r="E447" s="61">
        <v>6</v>
      </c>
      <c r="F447" s="63">
        <v>801.5</v>
      </c>
    </row>
    <row r="448" spans="1:6">
      <c r="A448" s="61">
        <v>447</v>
      </c>
      <c r="B448" s="62" t="s">
        <v>411</v>
      </c>
      <c r="C448" s="61" t="s">
        <v>0</v>
      </c>
      <c r="D448" s="61" t="s">
        <v>412</v>
      </c>
      <c r="E448" s="61">
        <v>5</v>
      </c>
      <c r="F448" s="63">
        <v>698</v>
      </c>
    </row>
    <row r="449" spans="1:6">
      <c r="A449" s="61">
        <v>448</v>
      </c>
      <c r="B449" s="62" t="s">
        <v>411</v>
      </c>
      <c r="C449" s="61" t="s">
        <v>0</v>
      </c>
      <c r="D449" s="61" t="s">
        <v>412</v>
      </c>
      <c r="E449" s="61">
        <v>4</v>
      </c>
      <c r="F449" s="63">
        <v>555</v>
      </c>
    </row>
    <row r="450" spans="1:6">
      <c r="A450" s="61">
        <v>449</v>
      </c>
      <c r="B450" s="62" t="s">
        <v>411</v>
      </c>
      <c r="C450" s="61" t="s">
        <v>0</v>
      </c>
      <c r="D450" s="61" t="s">
        <v>412</v>
      </c>
      <c r="E450" s="61">
        <v>0</v>
      </c>
      <c r="F450" s="63">
        <v>39.5</v>
      </c>
    </row>
    <row r="451" spans="1:6">
      <c r="A451" s="61">
        <v>450</v>
      </c>
      <c r="B451" s="62" t="s">
        <v>411</v>
      </c>
      <c r="C451" s="61" t="s">
        <v>0</v>
      </c>
      <c r="D451" s="61" t="s">
        <v>412</v>
      </c>
      <c r="E451" s="61">
        <v>4</v>
      </c>
      <c r="F451" s="63">
        <v>555</v>
      </c>
    </row>
    <row r="452" spans="1:6">
      <c r="A452" s="61">
        <v>451</v>
      </c>
      <c r="B452" s="62" t="s">
        <v>411</v>
      </c>
      <c r="C452" s="61" t="s">
        <v>0</v>
      </c>
      <c r="D452" s="61" t="s">
        <v>412</v>
      </c>
      <c r="E452" s="61">
        <v>4</v>
      </c>
      <c r="F452" s="63">
        <v>555</v>
      </c>
    </row>
    <row r="453" spans="1:6">
      <c r="A453" s="61">
        <v>452</v>
      </c>
      <c r="B453" s="62" t="s">
        <v>411</v>
      </c>
      <c r="C453" s="61" t="s">
        <v>0</v>
      </c>
      <c r="D453" s="61" t="s">
        <v>412</v>
      </c>
      <c r="E453" s="61">
        <v>0</v>
      </c>
      <c r="F453" s="63">
        <v>39.5</v>
      </c>
    </row>
    <row r="454" spans="1:6">
      <c r="A454" s="61">
        <v>453</v>
      </c>
      <c r="B454" s="62" t="s">
        <v>411</v>
      </c>
      <c r="C454" s="61" t="s">
        <v>0</v>
      </c>
      <c r="D454" s="61" t="s">
        <v>412</v>
      </c>
      <c r="E454" s="61">
        <v>1</v>
      </c>
      <c r="F454" s="63">
        <v>121</v>
      </c>
    </row>
    <row r="455" spans="1:6">
      <c r="A455" s="61">
        <v>454</v>
      </c>
      <c r="B455" s="62" t="s">
        <v>411</v>
      </c>
      <c r="C455" s="61" t="s">
        <v>0</v>
      </c>
      <c r="D455" s="61" t="s">
        <v>412</v>
      </c>
      <c r="E455" s="61">
        <v>4</v>
      </c>
      <c r="F455" s="63">
        <v>555</v>
      </c>
    </row>
    <row r="456" spans="1:6">
      <c r="A456" s="61">
        <v>455</v>
      </c>
      <c r="B456" s="62" t="s">
        <v>411</v>
      </c>
      <c r="C456" s="61" t="s">
        <v>0</v>
      </c>
      <c r="D456" s="61" t="s">
        <v>412</v>
      </c>
      <c r="E456" s="61">
        <v>2</v>
      </c>
      <c r="F456" s="63">
        <v>222</v>
      </c>
    </row>
    <row r="457" spans="1:6">
      <c r="A457" s="61">
        <v>456</v>
      </c>
      <c r="B457" s="62" t="s">
        <v>411</v>
      </c>
      <c r="C457" s="61" t="s">
        <v>0</v>
      </c>
      <c r="D457" s="61" t="s">
        <v>412</v>
      </c>
      <c r="E457" s="61">
        <v>3</v>
      </c>
      <c r="F457" s="63">
        <v>377.5</v>
      </c>
    </row>
    <row r="458" spans="1:6">
      <c r="A458" s="61">
        <v>457</v>
      </c>
      <c r="B458" s="62" t="s">
        <v>411</v>
      </c>
      <c r="C458" s="61" t="s">
        <v>0</v>
      </c>
      <c r="D458" s="61" t="s">
        <v>412</v>
      </c>
      <c r="E458" s="61">
        <v>1</v>
      </c>
      <c r="F458" s="63">
        <v>121</v>
      </c>
    </row>
    <row r="459" spans="1:6">
      <c r="A459" s="61">
        <v>458</v>
      </c>
      <c r="B459" s="62" t="s">
        <v>411</v>
      </c>
      <c r="C459" s="61" t="s">
        <v>0</v>
      </c>
      <c r="D459" s="61" t="s">
        <v>412</v>
      </c>
      <c r="E459" s="61">
        <v>3</v>
      </c>
      <c r="F459" s="63">
        <v>377.5</v>
      </c>
    </row>
    <row r="460" spans="1:6">
      <c r="A460" s="61">
        <v>459</v>
      </c>
      <c r="B460" s="62" t="s">
        <v>411</v>
      </c>
      <c r="C460" s="61" t="s">
        <v>0</v>
      </c>
      <c r="D460" s="61" t="s">
        <v>412</v>
      </c>
      <c r="E460" s="61">
        <v>1</v>
      </c>
      <c r="F460" s="63">
        <v>121</v>
      </c>
    </row>
    <row r="461" spans="1:6">
      <c r="A461" s="61">
        <v>460</v>
      </c>
      <c r="B461" s="62" t="s">
        <v>411</v>
      </c>
      <c r="C461" s="61" t="s">
        <v>0</v>
      </c>
      <c r="D461" s="61" t="s">
        <v>412</v>
      </c>
      <c r="E461" s="61">
        <v>0</v>
      </c>
      <c r="F461" s="63">
        <v>39.5</v>
      </c>
    </row>
    <row r="462" spans="1:6">
      <c r="A462" s="61">
        <v>461</v>
      </c>
      <c r="B462" s="62" t="s">
        <v>411</v>
      </c>
      <c r="C462" s="61" t="s">
        <v>0</v>
      </c>
      <c r="D462" s="61" t="s">
        <v>412</v>
      </c>
      <c r="E462" s="61">
        <v>5</v>
      </c>
      <c r="F462" s="63">
        <v>698</v>
      </c>
    </row>
    <row r="463" spans="1:6">
      <c r="A463" s="61">
        <v>462</v>
      </c>
      <c r="B463" s="62" t="s">
        <v>411</v>
      </c>
      <c r="C463" s="61" t="s">
        <v>0</v>
      </c>
      <c r="D463" s="61" t="s">
        <v>412</v>
      </c>
      <c r="E463" s="61">
        <v>2</v>
      </c>
      <c r="F463" s="63">
        <v>222</v>
      </c>
    </row>
    <row r="464" spans="1:6">
      <c r="A464" s="61">
        <v>463</v>
      </c>
      <c r="B464" s="62" t="s">
        <v>411</v>
      </c>
      <c r="C464" s="61" t="s">
        <v>0</v>
      </c>
      <c r="D464" s="61" t="s">
        <v>412</v>
      </c>
      <c r="E464" s="61">
        <v>1</v>
      </c>
      <c r="F464" s="63">
        <v>121</v>
      </c>
    </row>
    <row r="465" spans="1:6">
      <c r="A465" s="61">
        <v>464</v>
      </c>
      <c r="B465" s="62" t="s">
        <v>411</v>
      </c>
      <c r="C465" s="61" t="s">
        <v>0</v>
      </c>
      <c r="D465" s="61" t="s">
        <v>412</v>
      </c>
      <c r="E465" s="61">
        <v>2</v>
      </c>
      <c r="F465" s="63">
        <v>222</v>
      </c>
    </row>
    <row r="466" spans="1:6">
      <c r="A466" s="61">
        <v>465</v>
      </c>
      <c r="B466" s="62" t="s">
        <v>411</v>
      </c>
      <c r="C466" s="61" t="s">
        <v>0</v>
      </c>
      <c r="D466" s="61" t="s">
        <v>412</v>
      </c>
      <c r="E466" s="61">
        <v>0</v>
      </c>
      <c r="F466" s="63">
        <v>39.5</v>
      </c>
    </row>
    <row r="467" spans="1:6">
      <c r="A467" s="61">
        <v>466</v>
      </c>
      <c r="B467" s="62" t="s">
        <v>411</v>
      </c>
      <c r="C467" s="61" t="s">
        <v>0</v>
      </c>
      <c r="D467" s="61" t="s">
        <v>412</v>
      </c>
      <c r="E467" s="61">
        <v>2</v>
      </c>
      <c r="F467" s="63">
        <v>222</v>
      </c>
    </row>
    <row r="468" spans="1:6">
      <c r="A468" s="61">
        <v>467</v>
      </c>
      <c r="B468" s="62" t="s">
        <v>411</v>
      </c>
      <c r="C468" s="61" t="s">
        <v>0</v>
      </c>
      <c r="D468" s="61" t="s">
        <v>412</v>
      </c>
      <c r="E468" s="61">
        <v>0</v>
      </c>
      <c r="F468" s="63">
        <v>39.5</v>
      </c>
    </row>
    <row r="469" spans="1:6">
      <c r="A469" s="61">
        <v>468</v>
      </c>
      <c r="B469" s="62" t="s">
        <v>411</v>
      </c>
      <c r="C469" s="61" t="s">
        <v>0</v>
      </c>
      <c r="D469" s="61" t="s">
        <v>412</v>
      </c>
      <c r="E469" s="61">
        <v>3</v>
      </c>
      <c r="F469" s="63">
        <v>377.5</v>
      </c>
    </row>
    <row r="470" spans="1:6">
      <c r="A470" s="61">
        <v>469</v>
      </c>
      <c r="B470" s="62" t="s">
        <v>411</v>
      </c>
      <c r="C470" s="61" t="s">
        <v>0</v>
      </c>
      <c r="D470" s="61" t="s">
        <v>412</v>
      </c>
      <c r="E470" s="61">
        <v>4</v>
      </c>
      <c r="F470" s="63">
        <v>555</v>
      </c>
    </row>
    <row r="471" spans="1:6">
      <c r="A471" s="61">
        <v>470</v>
      </c>
      <c r="B471" s="62" t="s">
        <v>411</v>
      </c>
      <c r="C471" s="61" t="s">
        <v>0</v>
      </c>
      <c r="D471" s="61" t="s">
        <v>412</v>
      </c>
      <c r="E471" s="61">
        <v>0</v>
      </c>
      <c r="F471" s="63">
        <v>39.5</v>
      </c>
    </row>
    <row r="472" spans="1:6">
      <c r="A472" s="61">
        <v>471</v>
      </c>
      <c r="B472" s="62" t="s">
        <v>411</v>
      </c>
      <c r="C472" s="61" t="s">
        <v>0</v>
      </c>
      <c r="D472" s="61" t="s">
        <v>412</v>
      </c>
      <c r="E472" s="61">
        <v>0</v>
      </c>
      <c r="F472" s="63">
        <v>39.5</v>
      </c>
    </row>
    <row r="473" spans="1:6">
      <c r="A473" s="61">
        <v>472</v>
      </c>
      <c r="B473" s="62" t="s">
        <v>411</v>
      </c>
      <c r="C473" s="61" t="s">
        <v>0</v>
      </c>
      <c r="D473" s="61" t="s">
        <v>412</v>
      </c>
      <c r="E473" s="61">
        <v>2</v>
      </c>
      <c r="F473" s="63">
        <v>222</v>
      </c>
    </row>
    <row r="474" spans="1:6">
      <c r="A474" s="61">
        <v>473</v>
      </c>
      <c r="B474" s="62" t="s">
        <v>411</v>
      </c>
      <c r="C474" s="61" t="s">
        <v>0</v>
      </c>
      <c r="D474" s="61" t="s">
        <v>412</v>
      </c>
      <c r="E474" s="61">
        <v>5</v>
      </c>
      <c r="F474" s="63">
        <v>698</v>
      </c>
    </row>
    <row r="475" spans="1:6">
      <c r="A475" s="61">
        <v>474</v>
      </c>
      <c r="B475" s="62" t="s">
        <v>411</v>
      </c>
      <c r="C475" s="61" t="s">
        <v>0</v>
      </c>
      <c r="D475" s="61" t="s">
        <v>412</v>
      </c>
      <c r="E475" s="61">
        <v>8</v>
      </c>
      <c r="F475" s="63">
        <v>923</v>
      </c>
    </row>
    <row r="476" spans="1:6">
      <c r="A476" s="61">
        <v>475</v>
      </c>
      <c r="B476" s="62" t="s">
        <v>411</v>
      </c>
      <c r="C476" s="61" t="s">
        <v>0</v>
      </c>
      <c r="D476" s="61" t="s">
        <v>412</v>
      </c>
      <c r="E476" s="61">
        <v>6</v>
      </c>
      <c r="F476" s="63">
        <v>801.5</v>
      </c>
    </row>
    <row r="477" spans="1:6">
      <c r="A477" s="61">
        <v>476</v>
      </c>
      <c r="B477" s="62" t="s">
        <v>411</v>
      </c>
      <c r="C477" s="61" t="s">
        <v>0</v>
      </c>
      <c r="D477" s="61" t="s">
        <v>412</v>
      </c>
      <c r="E477" s="61">
        <v>8</v>
      </c>
      <c r="F477" s="63">
        <v>923</v>
      </c>
    </row>
    <row r="478" spans="1:6">
      <c r="A478" s="61">
        <v>477</v>
      </c>
      <c r="B478" s="62" t="s">
        <v>411</v>
      </c>
      <c r="C478" s="61" t="s">
        <v>0</v>
      </c>
      <c r="D478" s="61" t="s">
        <v>412</v>
      </c>
      <c r="E478" s="61">
        <v>5</v>
      </c>
      <c r="F478" s="63">
        <v>698</v>
      </c>
    </row>
    <row r="479" spans="1:6">
      <c r="A479" s="61">
        <v>478</v>
      </c>
      <c r="B479" s="62" t="s">
        <v>411</v>
      </c>
      <c r="C479" s="61" t="s">
        <v>0</v>
      </c>
      <c r="D479" s="61" t="s">
        <v>412</v>
      </c>
      <c r="E479" s="61">
        <v>7</v>
      </c>
      <c r="F479" s="63">
        <v>869</v>
      </c>
    </row>
    <row r="480" spans="1:6">
      <c r="A480" s="61">
        <v>479</v>
      </c>
      <c r="B480" s="62" t="s">
        <v>411</v>
      </c>
      <c r="C480" s="61" t="s">
        <v>0</v>
      </c>
      <c r="D480" s="61" t="s">
        <v>412</v>
      </c>
      <c r="E480" s="61">
        <v>5</v>
      </c>
      <c r="F480" s="63">
        <v>698</v>
      </c>
    </row>
    <row r="481" spans="1:6">
      <c r="A481" s="61">
        <v>480</v>
      </c>
      <c r="B481" s="62" t="s">
        <v>411</v>
      </c>
      <c r="C481" s="61" t="s">
        <v>0</v>
      </c>
      <c r="D481" s="61" t="s">
        <v>412</v>
      </c>
      <c r="E481" s="61">
        <v>6</v>
      </c>
      <c r="F481" s="63">
        <v>801.5</v>
      </c>
    </row>
    <row r="482" spans="1:6">
      <c r="A482" s="61">
        <v>481</v>
      </c>
      <c r="B482" s="62" t="s">
        <v>411</v>
      </c>
      <c r="C482" s="61" t="s">
        <v>0</v>
      </c>
      <c r="D482" s="61" t="s">
        <v>412</v>
      </c>
      <c r="E482" s="61">
        <v>8</v>
      </c>
      <c r="F482" s="63">
        <v>923</v>
      </c>
    </row>
    <row r="483" spans="1:6">
      <c r="A483" s="61">
        <v>482</v>
      </c>
      <c r="B483" s="62" t="s">
        <v>411</v>
      </c>
      <c r="C483" s="61" t="s">
        <v>0</v>
      </c>
      <c r="D483" s="61" t="s">
        <v>412</v>
      </c>
      <c r="E483" s="61">
        <v>6</v>
      </c>
      <c r="F483" s="63">
        <v>801.5</v>
      </c>
    </row>
    <row r="484" spans="1:6">
      <c r="A484" s="61">
        <v>483</v>
      </c>
      <c r="B484" s="62" t="s">
        <v>411</v>
      </c>
      <c r="C484" s="61" t="s">
        <v>0</v>
      </c>
      <c r="D484" s="61" t="s">
        <v>412</v>
      </c>
      <c r="E484" s="61">
        <v>8</v>
      </c>
      <c r="F484" s="63">
        <v>923</v>
      </c>
    </row>
    <row r="485" spans="1:6">
      <c r="A485" s="61">
        <v>484</v>
      </c>
      <c r="B485" s="62" t="s">
        <v>411</v>
      </c>
      <c r="C485" s="61" t="s">
        <v>0</v>
      </c>
      <c r="D485" s="61" t="s">
        <v>412</v>
      </c>
      <c r="E485" s="61">
        <v>11</v>
      </c>
      <c r="F485" s="63">
        <v>1017</v>
      </c>
    </row>
    <row r="486" spans="1:6">
      <c r="A486" s="61">
        <v>485</v>
      </c>
      <c r="B486" s="62" t="s">
        <v>411</v>
      </c>
      <c r="C486" s="61" t="s">
        <v>0</v>
      </c>
      <c r="D486" s="61" t="s">
        <v>412</v>
      </c>
      <c r="E486" s="61">
        <v>6</v>
      </c>
      <c r="F486" s="63">
        <v>801.5</v>
      </c>
    </row>
    <row r="487" spans="1:6">
      <c r="A487" s="61">
        <v>486</v>
      </c>
      <c r="B487" s="62" t="s">
        <v>411</v>
      </c>
      <c r="C487" s="61" t="s">
        <v>0</v>
      </c>
      <c r="D487" s="61" t="s">
        <v>412</v>
      </c>
      <c r="E487" s="61">
        <v>8</v>
      </c>
      <c r="F487" s="63">
        <v>923</v>
      </c>
    </row>
    <row r="488" spans="1:6">
      <c r="A488" s="61">
        <v>487</v>
      </c>
      <c r="B488" s="62" t="s">
        <v>411</v>
      </c>
      <c r="C488" s="61" t="s">
        <v>0</v>
      </c>
      <c r="D488" s="61" t="s">
        <v>412</v>
      </c>
      <c r="E488" s="61">
        <v>4</v>
      </c>
      <c r="F488" s="63">
        <v>555</v>
      </c>
    </row>
    <row r="489" spans="1:6">
      <c r="A489" s="61">
        <v>488</v>
      </c>
      <c r="B489" s="62" t="s">
        <v>411</v>
      </c>
      <c r="C489" s="61" t="s">
        <v>0</v>
      </c>
      <c r="D489" s="61" t="s">
        <v>412</v>
      </c>
      <c r="E489" s="61">
        <v>6</v>
      </c>
      <c r="F489" s="63">
        <v>801.5</v>
      </c>
    </row>
    <row r="490" spans="1:6">
      <c r="A490" s="61">
        <v>489</v>
      </c>
      <c r="B490" s="62" t="s">
        <v>411</v>
      </c>
      <c r="C490" s="61" t="s">
        <v>0</v>
      </c>
      <c r="D490" s="61" t="s">
        <v>412</v>
      </c>
      <c r="E490" s="61">
        <v>6</v>
      </c>
      <c r="F490" s="63">
        <v>801.5</v>
      </c>
    </row>
    <row r="491" spans="1:6">
      <c r="A491" s="61">
        <v>490</v>
      </c>
      <c r="B491" s="62" t="s">
        <v>411</v>
      </c>
      <c r="C491" s="61" t="s">
        <v>0</v>
      </c>
      <c r="D491" s="61" t="s">
        <v>412</v>
      </c>
      <c r="E491" s="61">
        <v>6</v>
      </c>
      <c r="F491" s="63">
        <v>801.5</v>
      </c>
    </row>
    <row r="492" spans="1:6">
      <c r="A492" s="61">
        <v>491</v>
      </c>
      <c r="B492" s="62" t="s">
        <v>411</v>
      </c>
      <c r="C492" s="61" t="s">
        <v>0</v>
      </c>
      <c r="D492" s="61" t="s">
        <v>412</v>
      </c>
      <c r="E492" s="61">
        <v>6</v>
      </c>
      <c r="F492" s="63">
        <v>801.5</v>
      </c>
    </row>
    <row r="493" spans="1:6">
      <c r="A493" s="61">
        <v>492</v>
      </c>
      <c r="B493" s="62" t="s">
        <v>411</v>
      </c>
      <c r="C493" s="61" t="s">
        <v>0</v>
      </c>
      <c r="D493" s="61" t="s">
        <v>412</v>
      </c>
      <c r="E493" s="61">
        <v>4</v>
      </c>
      <c r="F493" s="63">
        <v>555</v>
      </c>
    </row>
    <row r="494" spans="1:6">
      <c r="A494" s="61">
        <v>493</v>
      </c>
      <c r="B494" s="62" t="s">
        <v>411</v>
      </c>
      <c r="C494" s="61" t="s">
        <v>0</v>
      </c>
      <c r="D494" s="61" t="s">
        <v>412</v>
      </c>
      <c r="E494" s="61">
        <v>6</v>
      </c>
      <c r="F494" s="63">
        <v>801.5</v>
      </c>
    </row>
    <row r="495" spans="1:6">
      <c r="A495" s="61">
        <v>494</v>
      </c>
      <c r="B495" s="62" t="s">
        <v>411</v>
      </c>
      <c r="C495" s="61" t="s">
        <v>0</v>
      </c>
      <c r="D495" s="61" t="s">
        <v>412</v>
      </c>
      <c r="E495" s="61">
        <v>12</v>
      </c>
      <c r="F495" s="63">
        <v>1039.5</v>
      </c>
    </row>
    <row r="496" spans="1:6">
      <c r="A496" s="61">
        <v>495</v>
      </c>
      <c r="B496" s="62" t="s">
        <v>411</v>
      </c>
      <c r="C496" s="61" t="s">
        <v>0</v>
      </c>
      <c r="D496" s="61" t="s">
        <v>412</v>
      </c>
      <c r="E496" s="61">
        <v>6</v>
      </c>
      <c r="F496" s="63">
        <v>801.5</v>
      </c>
    </row>
    <row r="497" spans="1:6">
      <c r="A497" s="61">
        <v>496</v>
      </c>
      <c r="B497" s="62" t="s">
        <v>411</v>
      </c>
      <c r="C497" s="61" t="s">
        <v>0</v>
      </c>
      <c r="D497" s="61" t="s">
        <v>412</v>
      </c>
      <c r="E497" s="61">
        <v>11</v>
      </c>
      <c r="F497" s="63">
        <v>1017</v>
      </c>
    </row>
    <row r="498" spans="1:6">
      <c r="A498" s="61">
        <v>497</v>
      </c>
      <c r="B498" s="62" t="s">
        <v>411</v>
      </c>
      <c r="C498" s="61" t="s">
        <v>0</v>
      </c>
      <c r="D498" s="61" t="s">
        <v>412</v>
      </c>
      <c r="E498" s="61">
        <v>6</v>
      </c>
      <c r="F498" s="63">
        <v>801.5</v>
      </c>
    </row>
    <row r="499" spans="1:6">
      <c r="A499" s="61">
        <v>498</v>
      </c>
      <c r="B499" s="62" t="s">
        <v>411</v>
      </c>
      <c r="C499" s="61" t="s">
        <v>0</v>
      </c>
      <c r="D499" s="61" t="s">
        <v>412</v>
      </c>
      <c r="E499" s="61">
        <v>0</v>
      </c>
      <c r="F499" s="63">
        <v>39.5</v>
      </c>
    </row>
    <row r="500" spans="1:6">
      <c r="A500" s="61">
        <v>499</v>
      </c>
      <c r="B500" s="62" t="s">
        <v>411</v>
      </c>
      <c r="C500" s="61" t="s">
        <v>0</v>
      </c>
      <c r="D500" s="61" t="s">
        <v>412</v>
      </c>
      <c r="E500" s="61">
        <v>8</v>
      </c>
      <c r="F500" s="63">
        <v>923</v>
      </c>
    </row>
    <row r="501" spans="1:6">
      <c r="A501" s="61">
        <v>500</v>
      </c>
      <c r="B501" s="62" t="s">
        <v>411</v>
      </c>
      <c r="C501" s="61" t="s">
        <v>0</v>
      </c>
      <c r="D501" s="61" t="s">
        <v>412</v>
      </c>
      <c r="E501" s="61">
        <v>6</v>
      </c>
      <c r="F501" s="63">
        <v>801.5</v>
      </c>
    </row>
    <row r="502" spans="1:6">
      <c r="A502" s="61">
        <v>501</v>
      </c>
      <c r="B502" s="62" t="s">
        <v>411</v>
      </c>
      <c r="C502" s="61" t="s">
        <v>0</v>
      </c>
      <c r="D502" s="61" t="s">
        <v>412</v>
      </c>
      <c r="E502" s="61">
        <v>6</v>
      </c>
      <c r="F502" s="63">
        <v>801.5</v>
      </c>
    </row>
    <row r="503" spans="1:6">
      <c r="A503" s="61">
        <v>502</v>
      </c>
      <c r="B503" s="62" t="s">
        <v>411</v>
      </c>
      <c r="C503" s="61" t="s">
        <v>0</v>
      </c>
      <c r="D503" s="61" t="s">
        <v>412</v>
      </c>
      <c r="E503" s="61">
        <v>8</v>
      </c>
      <c r="F503" s="63">
        <v>923</v>
      </c>
    </row>
    <row r="504" spans="1:6">
      <c r="A504" s="61">
        <v>503</v>
      </c>
      <c r="B504" s="62" t="s">
        <v>411</v>
      </c>
      <c r="C504" s="61" t="s">
        <v>0</v>
      </c>
      <c r="D504" s="61" t="s">
        <v>412</v>
      </c>
      <c r="E504" s="61">
        <v>11</v>
      </c>
      <c r="F504" s="63">
        <v>1017</v>
      </c>
    </row>
    <row r="505" spans="1:6">
      <c r="A505" s="61">
        <v>504</v>
      </c>
      <c r="B505" s="62" t="s">
        <v>411</v>
      </c>
      <c r="C505" s="61" t="s">
        <v>0</v>
      </c>
      <c r="D505" s="61" t="s">
        <v>412</v>
      </c>
      <c r="E505" s="61">
        <v>5</v>
      </c>
      <c r="F505" s="63">
        <v>698</v>
      </c>
    </row>
    <row r="506" spans="1:6">
      <c r="A506" s="61">
        <v>505</v>
      </c>
      <c r="B506" s="62" t="s">
        <v>411</v>
      </c>
      <c r="C506" s="61" t="s">
        <v>0</v>
      </c>
      <c r="D506" s="61" t="s">
        <v>412</v>
      </c>
      <c r="E506" s="61">
        <v>6</v>
      </c>
      <c r="F506" s="63">
        <v>801.5</v>
      </c>
    </row>
    <row r="507" spans="1:6">
      <c r="A507" s="61">
        <v>506</v>
      </c>
      <c r="B507" s="62" t="s">
        <v>411</v>
      </c>
      <c r="C507" s="61" t="s">
        <v>0</v>
      </c>
      <c r="D507" s="61" t="s">
        <v>412</v>
      </c>
      <c r="E507" s="61">
        <v>8</v>
      </c>
      <c r="F507" s="63">
        <v>923</v>
      </c>
    </row>
    <row r="508" spans="1:6">
      <c r="A508" s="61">
        <v>507</v>
      </c>
      <c r="B508" s="62" t="s">
        <v>411</v>
      </c>
      <c r="C508" s="61" t="s">
        <v>0</v>
      </c>
      <c r="D508" s="61" t="s">
        <v>412</v>
      </c>
      <c r="E508" s="61">
        <v>6</v>
      </c>
      <c r="F508" s="63">
        <v>801.5</v>
      </c>
    </row>
    <row r="509" spans="1:6">
      <c r="A509" s="61">
        <v>508</v>
      </c>
      <c r="B509" s="62" t="s">
        <v>411</v>
      </c>
      <c r="C509" s="61" t="s">
        <v>0</v>
      </c>
      <c r="D509" s="61" t="s">
        <v>412</v>
      </c>
      <c r="E509" s="61">
        <v>6</v>
      </c>
      <c r="F509" s="63">
        <v>801.5</v>
      </c>
    </row>
    <row r="510" spans="1:6">
      <c r="A510" s="61">
        <v>509</v>
      </c>
      <c r="B510" s="62" t="s">
        <v>411</v>
      </c>
      <c r="C510" s="61" t="s">
        <v>0</v>
      </c>
      <c r="D510" s="61" t="s">
        <v>412</v>
      </c>
      <c r="E510" s="61">
        <v>8</v>
      </c>
      <c r="F510" s="63">
        <v>923</v>
      </c>
    </row>
    <row r="511" spans="1:6">
      <c r="A511" s="61">
        <v>510</v>
      </c>
      <c r="B511" s="62" t="s">
        <v>411</v>
      </c>
      <c r="C511" s="61" t="s">
        <v>0</v>
      </c>
      <c r="D511" s="61" t="s">
        <v>412</v>
      </c>
      <c r="E511" s="61">
        <v>12</v>
      </c>
      <c r="F511" s="63">
        <v>1039.5</v>
      </c>
    </row>
    <row r="512" spans="1:6">
      <c r="A512" s="61">
        <v>511</v>
      </c>
      <c r="B512" s="62" t="s">
        <v>411</v>
      </c>
      <c r="C512" s="61" t="s">
        <v>0</v>
      </c>
      <c r="D512" s="61" t="s">
        <v>412</v>
      </c>
      <c r="E512" s="61">
        <v>7</v>
      </c>
      <c r="F512" s="63">
        <v>869</v>
      </c>
    </row>
    <row r="513" spans="1:6">
      <c r="A513" s="61">
        <v>512</v>
      </c>
      <c r="B513" s="62" t="s">
        <v>411</v>
      </c>
      <c r="C513" s="61" t="s">
        <v>0</v>
      </c>
      <c r="D513" s="61" t="s">
        <v>412</v>
      </c>
      <c r="E513" s="61">
        <v>7</v>
      </c>
      <c r="F513" s="63">
        <v>869</v>
      </c>
    </row>
    <row r="514" spans="1:6">
      <c r="A514" s="61">
        <v>513</v>
      </c>
      <c r="B514" s="62" t="s">
        <v>411</v>
      </c>
      <c r="C514" s="61" t="s">
        <v>0</v>
      </c>
      <c r="D514" s="61" t="s">
        <v>412</v>
      </c>
      <c r="E514" s="61">
        <v>12</v>
      </c>
      <c r="F514" s="63">
        <v>1039.5</v>
      </c>
    </row>
    <row r="515" spans="1:6">
      <c r="A515" s="61">
        <v>514</v>
      </c>
      <c r="B515" s="62" t="s">
        <v>411</v>
      </c>
      <c r="C515" s="61" t="s">
        <v>0</v>
      </c>
      <c r="D515" s="61" t="s">
        <v>412</v>
      </c>
      <c r="E515" s="61">
        <v>6</v>
      </c>
      <c r="F515" s="63">
        <v>801.5</v>
      </c>
    </row>
    <row r="516" spans="1:6">
      <c r="A516" s="61">
        <v>515</v>
      </c>
      <c r="B516" s="62" t="s">
        <v>411</v>
      </c>
      <c r="C516" s="61" t="s">
        <v>0</v>
      </c>
      <c r="D516" s="61" t="s">
        <v>412</v>
      </c>
      <c r="E516" s="61">
        <v>5</v>
      </c>
      <c r="F516" s="63">
        <v>698</v>
      </c>
    </row>
    <row r="517" spans="1:6">
      <c r="A517" s="61">
        <v>516</v>
      </c>
      <c r="B517" s="62" t="s">
        <v>411</v>
      </c>
      <c r="C517" s="61" t="s">
        <v>0</v>
      </c>
      <c r="D517" s="61" t="s">
        <v>412</v>
      </c>
      <c r="E517" s="61">
        <v>8</v>
      </c>
      <c r="F517" s="63">
        <v>923</v>
      </c>
    </row>
    <row r="518" spans="1:6">
      <c r="A518" s="61">
        <v>517</v>
      </c>
      <c r="B518" s="62" t="s">
        <v>411</v>
      </c>
      <c r="C518" s="61" t="s">
        <v>0</v>
      </c>
      <c r="D518" s="61" t="s">
        <v>412</v>
      </c>
      <c r="E518" s="61">
        <v>9</v>
      </c>
      <c r="F518" s="63">
        <v>966.5</v>
      </c>
    </row>
    <row r="519" spans="1:6">
      <c r="A519" s="61">
        <v>518</v>
      </c>
      <c r="B519" s="62" t="s">
        <v>411</v>
      </c>
      <c r="C519" s="61" t="s">
        <v>0</v>
      </c>
      <c r="D519" s="61" t="s">
        <v>412</v>
      </c>
      <c r="E519" s="61">
        <v>5</v>
      </c>
      <c r="F519" s="63">
        <v>698</v>
      </c>
    </row>
    <row r="520" spans="1:6">
      <c r="A520" s="61">
        <v>519</v>
      </c>
      <c r="B520" s="62" t="s">
        <v>411</v>
      </c>
      <c r="C520" s="61" t="s">
        <v>0</v>
      </c>
      <c r="D520" s="61" t="s">
        <v>412</v>
      </c>
      <c r="E520" s="61">
        <v>7</v>
      </c>
      <c r="F520" s="63">
        <v>869</v>
      </c>
    </row>
    <row r="521" spans="1:6">
      <c r="A521" s="61">
        <v>520</v>
      </c>
      <c r="B521" s="62" t="s">
        <v>411</v>
      </c>
      <c r="C521" s="61" t="s">
        <v>0</v>
      </c>
      <c r="D521" s="61" t="s">
        <v>412</v>
      </c>
      <c r="E521" s="61">
        <v>7</v>
      </c>
      <c r="F521" s="63">
        <v>869</v>
      </c>
    </row>
    <row r="522" spans="1:6">
      <c r="A522" s="61">
        <v>521</v>
      </c>
      <c r="B522" s="62" t="s">
        <v>411</v>
      </c>
      <c r="C522" s="61" t="s">
        <v>0</v>
      </c>
      <c r="D522" s="61" t="s">
        <v>412</v>
      </c>
      <c r="E522" s="61">
        <v>5</v>
      </c>
      <c r="F522" s="63">
        <v>698</v>
      </c>
    </row>
    <row r="523" spans="1:6">
      <c r="A523" s="61">
        <v>522</v>
      </c>
      <c r="B523" s="62" t="s">
        <v>411</v>
      </c>
      <c r="C523" s="61" t="s">
        <v>0</v>
      </c>
      <c r="D523" s="61" t="s">
        <v>412</v>
      </c>
      <c r="E523" s="61">
        <v>6</v>
      </c>
      <c r="F523" s="63">
        <v>801.5</v>
      </c>
    </row>
    <row r="524" spans="1:6">
      <c r="A524" s="61">
        <v>523</v>
      </c>
      <c r="B524" s="62" t="s">
        <v>411</v>
      </c>
      <c r="C524" s="61" t="s">
        <v>0</v>
      </c>
      <c r="D524" s="61" t="s">
        <v>412</v>
      </c>
      <c r="E524" s="61">
        <v>6</v>
      </c>
      <c r="F524" s="63">
        <v>801.5</v>
      </c>
    </row>
    <row r="525" spans="1:6">
      <c r="A525" s="61">
        <v>524</v>
      </c>
      <c r="B525" s="62" t="s">
        <v>411</v>
      </c>
      <c r="C525" s="61" t="s">
        <v>0</v>
      </c>
      <c r="D525" s="61" t="s">
        <v>412</v>
      </c>
      <c r="E525" s="61">
        <v>5</v>
      </c>
      <c r="F525" s="63">
        <v>698</v>
      </c>
    </row>
    <row r="526" spans="1:6">
      <c r="A526" s="61">
        <v>525</v>
      </c>
      <c r="B526" s="62" t="s">
        <v>411</v>
      </c>
      <c r="C526" s="61" t="s">
        <v>0</v>
      </c>
      <c r="D526" s="61" t="s">
        <v>412</v>
      </c>
      <c r="E526" s="61">
        <v>9</v>
      </c>
      <c r="F526" s="63">
        <v>966.5</v>
      </c>
    </row>
    <row r="527" spans="1:6">
      <c r="A527" s="61">
        <v>526</v>
      </c>
      <c r="B527" s="62" t="s">
        <v>411</v>
      </c>
      <c r="C527" s="61" t="s">
        <v>0</v>
      </c>
      <c r="D527" s="61" t="s">
        <v>412</v>
      </c>
      <c r="E527" s="61">
        <v>6</v>
      </c>
      <c r="F527" s="63">
        <v>801.5</v>
      </c>
    </row>
    <row r="528" spans="1:6">
      <c r="A528" s="61">
        <v>527</v>
      </c>
      <c r="B528" s="62" t="s">
        <v>411</v>
      </c>
      <c r="C528" s="61" t="s">
        <v>0</v>
      </c>
      <c r="D528" s="61" t="s">
        <v>412</v>
      </c>
      <c r="E528" s="61">
        <v>9</v>
      </c>
      <c r="F528" s="63">
        <v>966.5</v>
      </c>
    </row>
    <row r="529" spans="1:6">
      <c r="A529" s="61">
        <v>528</v>
      </c>
      <c r="B529" s="62" t="s">
        <v>411</v>
      </c>
      <c r="C529" s="61" t="s">
        <v>0</v>
      </c>
      <c r="D529" s="61" t="s">
        <v>412</v>
      </c>
      <c r="E529" s="61">
        <v>8</v>
      </c>
      <c r="F529" s="63">
        <v>923</v>
      </c>
    </row>
    <row r="530" spans="1:6">
      <c r="A530" s="61">
        <v>529</v>
      </c>
      <c r="B530" s="62" t="s">
        <v>411</v>
      </c>
      <c r="C530" s="61" t="s">
        <v>0</v>
      </c>
      <c r="D530" s="61" t="s">
        <v>412</v>
      </c>
      <c r="E530" s="61">
        <v>7</v>
      </c>
      <c r="F530" s="63">
        <v>869</v>
      </c>
    </row>
    <row r="531" spans="1:6">
      <c r="A531" s="61">
        <v>530</v>
      </c>
      <c r="B531" s="62" t="s">
        <v>411</v>
      </c>
      <c r="C531" s="61" t="s">
        <v>0</v>
      </c>
      <c r="D531" s="61" t="s">
        <v>412</v>
      </c>
      <c r="E531" s="61">
        <v>10</v>
      </c>
      <c r="F531" s="63">
        <v>993.5</v>
      </c>
    </row>
    <row r="532" spans="1:6">
      <c r="A532" s="61">
        <v>531</v>
      </c>
      <c r="B532" s="62" t="s">
        <v>411</v>
      </c>
      <c r="C532" s="61" t="s">
        <v>0</v>
      </c>
      <c r="D532" s="61" t="s">
        <v>412</v>
      </c>
      <c r="E532" s="61">
        <v>1</v>
      </c>
      <c r="F532" s="63">
        <v>121</v>
      </c>
    </row>
    <row r="533" spans="1:6">
      <c r="A533" s="61">
        <v>532</v>
      </c>
      <c r="B533" s="62" t="s">
        <v>411</v>
      </c>
      <c r="C533" s="61" t="s">
        <v>0</v>
      </c>
      <c r="D533" s="61" t="s">
        <v>412</v>
      </c>
      <c r="E533" s="61">
        <v>9</v>
      </c>
      <c r="F533" s="63">
        <v>966.5</v>
      </c>
    </row>
    <row r="534" spans="1:6">
      <c r="A534" s="61">
        <v>533</v>
      </c>
      <c r="B534" s="62" t="s">
        <v>411</v>
      </c>
      <c r="C534" s="61" t="s">
        <v>0</v>
      </c>
      <c r="D534" s="61" t="s">
        <v>412</v>
      </c>
      <c r="E534" s="61">
        <v>4</v>
      </c>
      <c r="F534" s="63">
        <v>555</v>
      </c>
    </row>
    <row r="535" spans="1:6">
      <c r="A535" s="61">
        <v>534</v>
      </c>
      <c r="B535" s="62" t="s">
        <v>411</v>
      </c>
      <c r="C535" s="61" t="s">
        <v>0</v>
      </c>
      <c r="D535" s="61" t="s">
        <v>412</v>
      </c>
      <c r="E535" s="61">
        <v>9</v>
      </c>
      <c r="F535" s="63">
        <v>966.5</v>
      </c>
    </row>
    <row r="536" spans="1:6">
      <c r="A536" s="61">
        <v>535</v>
      </c>
      <c r="B536" s="62" t="s">
        <v>411</v>
      </c>
      <c r="C536" s="61" t="s">
        <v>0</v>
      </c>
      <c r="D536" s="61" t="s">
        <v>412</v>
      </c>
      <c r="E536" s="61">
        <v>5</v>
      </c>
      <c r="F536" s="63">
        <v>698</v>
      </c>
    </row>
    <row r="537" spans="1:6">
      <c r="A537" s="61">
        <v>536</v>
      </c>
      <c r="B537" s="62" t="s">
        <v>411</v>
      </c>
      <c r="C537" s="61" t="s">
        <v>0</v>
      </c>
      <c r="D537" s="61" t="s">
        <v>412</v>
      </c>
      <c r="E537" s="61">
        <v>5</v>
      </c>
      <c r="F537" s="63">
        <v>698</v>
      </c>
    </row>
    <row r="538" spans="1:6">
      <c r="A538" s="61">
        <v>537</v>
      </c>
      <c r="B538" s="62" t="s">
        <v>411</v>
      </c>
      <c r="C538" s="61" t="s">
        <v>0</v>
      </c>
      <c r="D538" s="61" t="s">
        <v>412</v>
      </c>
      <c r="E538" s="61">
        <v>0</v>
      </c>
      <c r="F538" s="63">
        <v>39.5</v>
      </c>
    </row>
    <row r="539" spans="1:6">
      <c r="A539" s="61">
        <v>538</v>
      </c>
      <c r="B539" s="62" t="s">
        <v>411</v>
      </c>
      <c r="C539" s="61" t="s">
        <v>0</v>
      </c>
      <c r="D539" s="61" t="s">
        <v>412</v>
      </c>
      <c r="E539" s="61">
        <v>2</v>
      </c>
      <c r="F539" s="63">
        <v>222</v>
      </c>
    </row>
    <row r="540" spans="1:6">
      <c r="A540" s="61">
        <v>539</v>
      </c>
      <c r="B540" s="62" t="s">
        <v>411</v>
      </c>
      <c r="C540" s="61" t="s">
        <v>0</v>
      </c>
      <c r="D540" s="61" t="s">
        <v>412</v>
      </c>
      <c r="E540" s="61">
        <v>10</v>
      </c>
      <c r="F540" s="63">
        <v>993.5</v>
      </c>
    </row>
    <row r="541" spans="1:6">
      <c r="A541" s="61">
        <v>540</v>
      </c>
      <c r="B541" s="62" t="s">
        <v>411</v>
      </c>
      <c r="C541" s="61" t="s">
        <v>0</v>
      </c>
      <c r="D541" s="61" t="s">
        <v>412</v>
      </c>
      <c r="E541" s="61">
        <v>6</v>
      </c>
      <c r="F541" s="63">
        <v>801.5</v>
      </c>
    </row>
    <row r="542" spans="1:6">
      <c r="A542" s="61">
        <v>541</v>
      </c>
      <c r="B542" s="62" t="s">
        <v>411</v>
      </c>
      <c r="C542" s="61" t="s">
        <v>1</v>
      </c>
      <c r="D542" s="61" t="s">
        <v>413</v>
      </c>
      <c r="E542" s="61">
        <v>1</v>
      </c>
      <c r="F542" s="63">
        <v>121</v>
      </c>
    </row>
    <row r="543" spans="1:6">
      <c r="A543" s="61">
        <v>542</v>
      </c>
      <c r="B543" s="62" t="s">
        <v>411</v>
      </c>
      <c r="C543" s="61" t="s">
        <v>1</v>
      </c>
      <c r="D543" s="61" t="s">
        <v>413</v>
      </c>
      <c r="E543" s="61">
        <v>3</v>
      </c>
      <c r="F543" s="63">
        <v>377.5</v>
      </c>
    </row>
    <row r="544" spans="1:6">
      <c r="A544" s="61">
        <v>543</v>
      </c>
      <c r="B544" s="62" t="s">
        <v>411</v>
      </c>
      <c r="C544" s="61" t="s">
        <v>1</v>
      </c>
      <c r="D544" s="61" t="s">
        <v>413</v>
      </c>
      <c r="E544" s="61">
        <v>3</v>
      </c>
      <c r="F544" s="63">
        <v>377.5</v>
      </c>
    </row>
    <row r="545" spans="1:6">
      <c r="A545" s="61">
        <v>544</v>
      </c>
      <c r="B545" s="62" t="s">
        <v>411</v>
      </c>
      <c r="C545" s="61" t="s">
        <v>1</v>
      </c>
      <c r="D545" s="61" t="s">
        <v>413</v>
      </c>
      <c r="E545" s="61">
        <v>3</v>
      </c>
      <c r="F545" s="63">
        <v>377.5</v>
      </c>
    </row>
    <row r="546" spans="1:6">
      <c r="A546" s="61">
        <v>545</v>
      </c>
      <c r="B546" s="62" t="s">
        <v>411</v>
      </c>
      <c r="C546" s="61" t="s">
        <v>1</v>
      </c>
      <c r="D546" s="61" t="s">
        <v>413</v>
      </c>
      <c r="E546" s="61">
        <v>5</v>
      </c>
      <c r="F546" s="63">
        <v>698</v>
      </c>
    </row>
    <row r="547" spans="1:6">
      <c r="A547" s="61">
        <v>546</v>
      </c>
      <c r="B547" s="62" t="s">
        <v>411</v>
      </c>
      <c r="C547" s="61" t="s">
        <v>1</v>
      </c>
      <c r="D547" s="61" t="s">
        <v>413</v>
      </c>
      <c r="E547" s="61">
        <v>6</v>
      </c>
      <c r="F547" s="63">
        <v>801.5</v>
      </c>
    </row>
    <row r="548" spans="1:6">
      <c r="A548" s="61">
        <v>547</v>
      </c>
      <c r="B548" s="62" t="s">
        <v>411</v>
      </c>
      <c r="C548" s="61" t="s">
        <v>1</v>
      </c>
      <c r="D548" s="61" t="s">
        <v>413</v>
      </c>
      <c r="E548" s="61">
        <v>3</v>
      </c>
      <c r="F548" s="63">
        <v>377.5</v>
      </c>
    </row>
    <row r="549" spans="1:6">
      <c r="A549" s="61">
        <v>548</v>
      </c>
      <c r="B549" s="62" t="s">
        <v>411</v>
      </c>
      <c r="C549" s="61" t="s">
        <v>1</v>
      </c>
      <c r="D549" s="61" t="s">
        <v>413</v>
      </c>
      <c r="E549" s="61">
        <v>5</v>
      </c>
      <c r="F549" s="63">
        <v>698</v>
      </c>
    </row>
    <row r="550" spans="1:6">
      <c r="A550" s="61">
        <v>549</v>
      </c>
      <c r="B550" s="62" t="s">
        <v>411</v>
      </c>
      <c r="C550" s="61" t="s">
        <v>1</v>
      </c>
      <c r="D550" s="61" t="s">
        <v>413</v>
      </c>
      <c r="E550" s="61">
        <v>0</v>
      </c>
      <c r="F550" s="63">
        <v>39.5</v>
      </c>
    </row>
    <row r="551" spans="1:6">
      <c r="A551" s="61">
        <v>550</v>
      </c>
      <c r="B551" s="62" t="s">
        <v>411</v>
      </c>
      <c r="C551" s="61" t="s">
        <v>1</v>
      </c>
      <c r="D551" s="61" t="s">
        <v>413</v>
      </c>
      <c r="E551" s="61">
        <v>5</v>
      </c>
      <c r="F551" s="63">
        <v>698</v>
      </c>
    </row>
    <row r="552" spans="1:6">
      <c r="A552" s="61">
        <v>551</v>
      </c>
      <c r="B552" s="62" t="s">
        <v>411</v>
      </c>
      <c r="C552" s="61" t="s">
        <v>1</v>
      </c>
      <c r="D552" s="61" t="s">
        <v>413</v>
      </c>
      <c r="E552" s="61">
        <v>0</v>
      </c>
      <c r="F552" s="63">
        <v>39.5</v>
      </c>
    </row>
    <row r="553" spans="1:6">
      <c r="A553" s="61">
        <v>552</v>
      </c>
      <c r="B553" s="62" t="s">
        <v>411</v>
      </c>
      <c r="C553" s="61" t="s">
        <v>1</v>
      </c>
      <c r="D553" s="61" t="s">
        <v>413</v>
      </c>
      <c r="E553" s="61">
        <v>4</v>
      </c>
      <c r="F553" s="63">
        <v>555</v>
      </c>
    </row>
    <row r="554" spans="1:6">
      <c r="A554" s="61">
        <v>553</v>
      </c>
      <c r="B554" s="62" t="s">
        <v>411</v>
      </c>
      <c r="C554" s="61" t="s">
        <v>1</v>
      </c>
      <c r="D554" s="61" t="s">
        <v>413</v>
      </c>
      <c r="E554" s="61">
        <v>0</v>
      </c>
      <c r="F554" s="63">
        <v>39.5</v>
      </c>
    </row>
    <row r="555" spans="1:6">
      <c r="A555" s="61">
        <v>554</v>
      </c>
      <c r="B555" s="62" t="s">
        <v>411</v>
      </c>
      <c r="C555" s="61" t="s">
        <v>1</v>
      </c>
      <c r="D555" s="61" t="s">
        <v>413</v>
      </c>
      <c r="E555" s="61">
        <v>3</v>
      </c>
      <c r="F555" s="63">
        <v>377.5</v>
      </c>
    </row>
    <row r="556" spans="1:6">
      <c r="A556" s="61">
        <v>555</v>
      </c>
      <c r="B556" s="62" t="s">
        <v>411</v>
      </c>
      <c r="C556" s="61" t="s">
        <v>1</v>
      </c>
      <c r="D556" s="61" t="s">
        <v>413</v>
      </c>
      <c r="E556" s="61">
        <v>0</v>
      </c>
      <c r="F556" s="63">
        <v>39.5</v>
      </c>
    </row>
    <row r="557" spans="1:6">
      <c r="A557" s="61">
        <v>556</v>
      </c>
      <c r="B557" s="62" t="s">
        <v>411</v>
      </c>
      <c r="C557" s="61" t="s">
        <v>1</v>
      </c>
      <c r="D557" s="61" t="s">
        <v>413</v>
      </c>
      <c r="E557" s="61">
        <v>4</v>
      </c>
      <c r="F557" s="63">
        <v>555</v>
      </c>
    </row>
    <row r="558" spans="1:6">
      <c r="A558" s="61">
        <v>557</v>
      </c>
      <c r="B558" s="62" t="s">
        <v>411</v>
      </c>
      <c r="C558" s="61" t="s">
        <v>1</v>
      </c>
      <c r="D558" s="61" t="s">
        <v>413</v>
      </c>
      <c r="E558" s="61">
        <v>2</v>
      </c>
      <c r="F558" s="63">
        <v>222</v>
      </c>
    </row>
    <row r="559" spans="1:6">
      <c r="A559" s="61">
        <v>558</v>
      </c>
      <c r="B559" s="62" t="s">
        <v>411</v>
      </c>
      <c r="C559" s="61" t="s">
        <v>1</v>
      </c>
      <c r="D559" s="61" t="s">
        <v>413</v>
      </c>
      <c r="E559" s="61">
        <v>2</v>
      </c>
      <c r="F559" s="63">
        <v>222</v>
      </c>
    </row>
    <row r="560" spans="1:6">
      <c r="A560" s="61">
        <v>559</v>
      </c>
      <c r="B560" s="62" t="s">
        <v>411</v>
      </c>
      <c r="C560" s="61" t="s">
        <v>1</v>
      </c>
      <c r="D560" s="61" t="s">
        <v>413</v>
      </c>
      <c r="E560" s="61">
        <v>0</v>
      </c>
      <c r="F560" s="63">
        <v>39.5</v>
      </c>
    </row>
    <row r="561" spans="1:6">
      <c r="A561" s="61">
        <v>560</v>
      </c>
      <c r="B561" s="62" t="s">
        <v>411</v>
      </c>
      <c r="C561" s="61" t="s">
        <v>1</v>
      </c>
      <c r="D561" s="61" t="s">
        <v>413</v>
      </c>
      <c r="E561" s="61">
        <v>0</v>
      </c>
      <c r="F561" s="63">
        <v>39.5</v>
      </c>
    </row>
    <row r="562" spans="1:6">
      <c r="A562" s="61">
        <v>561</v>
      </c>
      <c r="B562" s="62" t="s">
        <v>411</v>
      </c>
      <c r="C562" s="61" t="s">
        <v>1</v>
      </c>
      <c r="D562" s="61" t="s">
        <v>413</v>
      </c>
      <c r="E562" s="61">
        <v>0</v>
      </c>
      <c r="F562" s="63">
        <v>39.5</v>
      </c>
    </row>
    <row r="563" spans="1:6">
      <c r="A563" s="61">
        <v>562</v>
      </c>
      <c r="B563" s="62" t="s">
        <v>411</v>
      </c>
      <c r="C563" s="61" t="s">
        <v>1</v>
      </c>
      <c r="D563" s="61" t="s">
        <v>413</v>
      </c>
      <c r="E563" s="61">
        <v>0</v>
      </c>
      <c r="F563" s="63">
        <v>39.5</v>
      </c>
    </row>
    <row r="564" spans="1:6">
      <c r="A564" s="61">
        <v>563</v>
      </c>
      <c r="B564" s="62" t="s">
        <v>411</v>
      </c>
      <c r="C564" s="61" t="s">
        <v>1</v>
      </c>
      <c r="D564" s="61" t="s">
        <v>413</v>
      </c>
      <c r="E564" s="61">
        <v>0</v>
      </c>
      <c r="F564" s="63">
        <v>39.5</v>
      </c>
    </row>
    <row r="565" spans="1:6">
      <c r="A565" s="61">
        <v>564</v>
      </c>
      <c r="B565" s="62" t="s">
        <v>411</v>
      </c>
      <c r="C565" s="61" t="s">
        <v>1</v>
      </c>
      <c r="D565" s="61" t="s">
        <v>413</v>
      </c>
      <c r="E565" s="61">
        <v>5</v>
      </c>
      <c r="F565" s="63">
        <v>698</v>
      </c>
    </row>
    <row r="566" spans="1:6">
      <c r="A566" s="61">
        <v>565</v>
      </c>
      <c r="B566" s="62" t="s">
        <v>411</v>
      </c>
      <c r="C566" s="61" t="s">
        <v>1</v>
      </c>
      <c r="D566" s="61" t="s">
        <v>413</v>
      </c>
      <c r="E566" s="61">
        <v>3</v>
      </c>
      <c r="F566" s="63">
        <v>377.5</v>
      </c>
    </row>
    <row r="567" spans="1:6">
      <c r="A567" s="61">
        <v>566</v>
      </c>
      <c r="B567" s="62" t="s">
        <v>411</v>
      </c>
      <c r="C567" s="61" t="s">
        <v>1</v>
      </c>
      <c r="D567" s="61" t="s">
        <v>413</v>
      </c>
      <c r="E567" s="61">
        <v>1</v>
      </c>
      <c r="F567" s="63">
        <v>121</v>
      </c>
    </row>
    <row r="568" spans="1:6">
      <c r="A568" s="61">
        <v>567</v>
      </c>
      <c r="B568" s="62" t="s">
        <v>411</v>
      </c>
      <c r="C568" s="61" t="s">
        <v>1</v>
      </c>
      <c r="D568" s="61" t="s">
        <v>413</v>
      </c>
      <c r="E568" s="61">
        <v>0</v>
      </c>
      <c r="F568" s="63">
        <v>39.5</v>
      </c>
    </row>
    <row r="569" spans="1:6">
      <c r="A569" s="61">
        <v>568</v>
      </c>
      <c r="B569" s="62" t="s">
        <v>411</v>
      </c>
      <c r="C569" s="61" t="s">
        <v>1</v>
      </c>
      <c r="D569" s="61" t="s">
        <v>413</v>
      </c>
      <c r="E569" s="61">
        <v>2</v>
      </c>
      <c r="F569" s="63">
        <v>222</v>
      </c>
    </row>
    <row r="570" spans="1:6">
      <c r="A570" s="61">
        <v>569</v>
      </c>
      <c r="B570" s="62" t="s">
        <v>411</v>
      </c>
      <c r="C570" s="61" t="s">
        <v>1</v>
      </c>
      <c r="D570" s="61" t="s">
        <v>413</v>
      </c>
      <c r="E570" s="61">
        <v>3</v>
      </c>
      <c r="F570" s="63">
        <v>377.5</v>
      </c>
    </row>
    <row r="571" spans="1:6">
      <c r="A571" s="61">
        <v>570</v>
      </c>
      <c r="B571" s="62" t="s">
        <v>411</v>
      </c>
      <c r="C571" s="61" t="s">
        <v>1</v>
      </c>
      <c r="D571" s="61" t="s">
        <v>413</v>
      </c>
      <c r="E571" s="61">
        <v>5</v>
      </c>
      <c r="F571" s="63">
        <v>698</v>
      </c>
    </row>
    <row r="572" spans="1:6">
      <c r="A572" s="61">
        <v>571</v>
      </c>
      <c r="B572" s="62" t="s">
        <v>411</v>
      </c>
      <c r="C572" s="61" t="s">
        <v>1</v>
      </c>
      <c r="D572" s="61" t="s">
        <v>413</v>
      </c>
      <c r="E572" s="61">
        <v>2</v>
      </c>
      <c r="F572" s="63">
        <v>222</v>
      </c>
    </row>
    <row r="573" spans="1:6">
      <c r="A573" s="61">
        <v>572</v>
      </c>
      <c r="B573" s="62" t="s">
        <v>411</v>
      </c>
      <c r="C573" s="61" t="s">
        <v>1</v>
      </c>
      <c r="D573" s="61" t="s">
        <v>413</v>
      </c>
      <c r="E573" s="61">
        <v>1</v>
      </c>
      <c r="F573" s="63">
        <v>121</v>
      </c>
    </row>
    <row r="574" spans="1:6">
      <c r="A574" s="61">
        <v>573</v>
      </c>
      <c r="B574" s="62" t="s">
        <v>411</v>
      </c>
      <c r="C574" s="61" t="s">
        <v>1</v>
      </c>
      <c r="D574" s="61" t="s">
        <v>413</v>
      </c>
      <c r="E574" s="61">
        <v>2</v>
      </c>
      <c r="F574" s="63">
        <v>222</v>
      </c>
    </row>
    <row r="575" spans="1:6">
      <c r="A575" s="61">
        <v>574</v>
      </c>
      <c r="B575" s="62" t="s">
        <v>411</v>
      </c>
      <c r="C575" s="61" t="s">
        <v>1</v>
      </c>
      <c r="D575" s="61" t="s">
        <v>413</v>
      </c>
      <c r="E575" s="61">
        <v>2</v>
      </c>
      <c r="F575" s="63">
        <v>222</v>
      </c>
    </row>
    <row r="576" spans="1:6">
      <c r="A576" s="61">
        <v>575</v>
      </c>
      <c r="B576" s="62" t="s">
        <v>411</v>
      </c>
      <c r="C576" s="61" t="s">
        <v>1</v>
      </c>
      <c r="D576" s="61" t="s">
        <v>413</v>
      </c>
      <c r="E576" s="61">
        <v>5</v>
      </c>
      <c r="F576" s="63">
        <v>698</v>
      </c>
    </row>
    <row r="577" spans="1:6">
      <c r="A577" s="61">
        <v>576</v>
      </c>
      <c r="B577" s="62" t="s">
        <v>411</v>
      </c>
      <c r="C577" s="61" t="s">
        <v>2</v>
      </c>
      <c r="D577" s="61" t="s">
        <v>414</v>
      </c>
      <c r="E577" s="61">
        <v>5</v>
      </c>
      <c r="F577" s="63">
        <v>698</v>
      </c>
    </row>
    <row r="578" spans="1:6">
      <c r="A578" s="61">
        <v>577</v>
      </c>
      <c r="B578" s="62" t="s">
        <v>411</v>
      </c>
      <c r="C578" s="61" t="s">
        <v>2</v>
      </c>
      <c r="D578" s="61" t="s">
        <v>414</v>
      </c>
      <c r="E578" s="61">
        <v>3</v>
      </c>
      <c r="F578" s="63">
        <v>377.5</v>
      </c>
    </row>
    <row r="579" spans="1:6">
      <c r="A579" s="61">
        <v>578</v>
      </c>
      <c r="B579" s="62" t="s">
        <v>411</v>
      </c>
      <c r="C579" s="61" t="s">
        <v>2</v>
      </c>
      <c r="D579" s="61" t="s">
        <v>414</v>
      </c>
      <c r="E579" s="61">
        <v>1</v>
      </c>
      <c r="F579" s="63">
        <v>121</v>
      </c>
    </row>
    <row r="580" spans="1:6">
      <c r="A580" s="61">
        <v>579</v>
      </c>
      <c r="B580" s="62" t="s">
        <v>411</v>
      </c>
      <c r="C580" s="61" t="s">
        <v>2</v>
      </c>
      <c r="D580" s="61" t="s">
        <v>414</v>
      </c>
      <c r="E580" s="61">
        <v>1</v>
      </c>
      <c r="F580" s="63">
        <v>121</v>
      </c>
    </row>
    <row r="581" spans="1:6">
      <c r="A581" s="61">
        <v>580</v>
      </c>
      <c r="B581" s="62" t="s">
        <v>411</v>
      </c>
      <c r="C581" s="61" t="s">
        <v>2</v>
      </c>
      <c r="D581" s="61" t="s">
        <v>414</v>
      </c>
      <c r="E581" s="61">
        <v>0</v>
      </c>
      <c r="F581" s="63">
        <v>39.5</v>
      </c>
    </row>
    <row r="582" spans="1:6">
      <c r="A582" s="61">
        <v>581</v>
      </c>
      <c r="B582" s="62" t="s">
        <v>411</v>
      </c>
      <c r="C582" s="61" t="s">
        <v>2</v>
      </c>
      <c r="D582" s="61" t="s">
        <v>414</v>
      </c>
      <c r="E582" s="61">
        <v>4</v>
      </c>
      <c r="F582" s="63">
        <v>555</v>
      </c>
    </row>
    <row r="583" spans="1:6">
      <c r="A583" s="61">
        <v>582</v>
      </c>
      <c r="B583" s="62" t="s">
        <v>411</v>
      </c>
      <c r="C583" s="61" t="s">
        <v>2</v>
      </c>
      <c r="D583" s="61" t="s">
        <v>414</v>
      </c>
      <c r="E583" s="61">
        <v>4</v>
      </c>
      <c r="F583" s="63">
        <v>555</v>
      </c>
    </row>
    <row r="584" spans="1:6">
      <c r="A584" s="61">
        <v>583</v>
      </c>
      <c r="B584" s="62" t="s">
        <v>411</v>
      </c>
      <c r="C584" s="61" t="s">
        <v>2</v>
      </c>
      <c r="D584" s="61" t="s">
        <v>414</v>
      </c>
      <c r="E584" s="61">
        <v>4</v>
      </c>
      <c r="F584" s="63">
        <v>555</v>
      </c>
    </row>
    <row r="585" spans="1:6">
      <c r="A585" s="61">
        <v>584</v>
      </c>
      <c r="B585" s="62" t="s">
        <v>411</v>
      </c>
      <c r="C585" s="61" t="s">
        <v>2</v>
      </c>
      <c r="D585" s="61" t="s">
        <v>414</v>
      </c>
      <c r="E585" s="61">
        <v>6</v>
      </c>
      <c r="F585" s="63">
        <v>801.5</v>
      </c>
    </row>
    <row r="586" spans="1:6">
      <c r="A586" s="61">
        <v>585</v>
      </c>
      <c r="B586" s="62" t="s">
        <v>411</v>
      </c>
      <c r="C586" s="61" t="s">
        <v>2</v>
      </c>
      <c r="D586" s="61" t="s">
        <v>414</v>
      </c>
      <c r="E586" s="61">
        <v>8</v>
      </c>
      <c r="F586" s="63">
        <v>923</v>
      </c>
    </row>
    <row r="587" spans="1:6">
      <c r="A587" s="61">
        <v>586</v>
      </c>
      <c r="B587" s="62" t="s">
        <v>411</v>
      </c>
      <c r="C587" s="61" t="s">
        <v>2</v>
      </c>
      <c r="D587" s="61" t="s">
        <v>414</v>
      </c>
      <c r="E587" s="61">
        <v>0</v>
      </c>
      <c r="F587" s="63">
        <v>39.5</v>
      </c>
    </row>
    <row r="588" spans="1:6">
      <c r="A588" s="61">
        <v>587</v>
      </c>
      <c r="B588" s="62" t="s">
        <v>411</v>
      </c>
      <c r="C588" s="61" t="s">
        <v>2</v>
      </c>
      <c r="D588" s="61" t="s">
        <v>414</v>
      </c>
      <c r="E588" s="61">
        <v>4</v>
      </c>
      <c r="F588" s="63">
        <v>555</v>
      </c>
    </row>
    <row r="589" spans="1:6">
      <c r="A589" s="61">
        <v>588</v>
      </c>
      <c r="B589" s="62" t="s">
        <v>411</v>
      </c>
      <c r="C589" s="61" t="s">
        <v>2</v>
      </c>
      <c r="D589" s="61" t="s">
        <v>414</v>
      </c>
      <c r="E589" s="61">
        <v>3</v>
      </c>
      <c r="F589" s="63">
        <v>377.5</v>
      </c>
    </row>
    <row r="590" spans="1:6">
      <c r="A590" s="61">
        <v>589</v>
      </c>
      <c r="B590" s="62" t="s">
        <v>411</v>
      </c>
      <c r="C590" s="61" t="s">
        <v>2</v>
      </c>
      <c r="D590" s="61" t="s">
        <v>414</v>
      </c>
      <c r="E590" s="61">
        <v>6</v>
      </c>
      <c r="F590" s="63">
        <v>801.5</v>
      </c>
    </row>
    <row r="591" spans="1:6">
      <c r="A591" s="61">
        <v>590</v>
      </c>
      <c r="B591" s="62" t="s">
        <v>411</v>
      </c>
      <c r="C591" s="61" t="s">
        <v>2</v>
      </c>
      <c r="D591" s="61" t="s">
        <v>414</v>
      </c>
      <c r="E591" s="61">
        <v>5</v>
      </c>
      <c r="F591" s="63">
        <v>698</v>
      </c>
    </row>
    <row r="592" spans="1:6">
      <c r="A592" s="61">
        <v>591</v>
      </c>
      <c r="B592" s="62" t="s">
        <v>411</v>
      </c>
      <c r="C592" s="61" t="s">
        <v>2</v>
      </c>
      <c r="D592" s="61" t="s">
        <v>414</v>
      </c>
      <c r="E592" s="61">
        <v>10</v>
      </c>
      <c r="F592" s="63">
        <v>993.5</v>
      </c>
    </row>
    <row r="593" spans="1:6">
      <c r="A593" s="61">
        <v>592</v>
      </c>
      <c r="B593" s="62" t="s">
        <v>411</v>
      </c>
      <c r="C593" s="61" t="s">
        <v>2</v>
      </c>
      <c r="D593" s="61" t="s">
        <v>414</v>
      </c>
      <c r="E593" s="61">
        <v>7</v>
      </c>
      <c r="F593" s="63">
        <v>869</v>
      </c>
    </row>
    <row r="594" spans="1:6">
      <c r="A594" s="61">
        <v>593</v>
      </c>
      <c r="B594" s="62" t="s">
        <v>411</v>
      </c>
      <c r="C594" s="61" t="s">
        <v>2</v>
      </c>
      <c r="D594" s="61" t="s">
        <v>414</v>
      </c>
      <c r="E594" s="61">
        <v>0</v>
      </c>
      <c r="F594" s="63">
        <v>39.5</v>
      </c>
    </row>
    <row r="595" spans="1:6">
      <c r="A595" s="61">
        <v>594</v>
      </c>
      <c r="B595" s="62" t="s">
        <v>411</v>
      </c>
      <c r="C595" s="61" t="s">
        <v>2</v>
      </c>
      <c r="D595" s="61" t="s">
        <v>414</v>
      </c>
      <c r="E595" s="61">
        <v>4</v>
      </c>
      <c r="F595" s="63">
        <v>555</v>
      </c>
    </row>
    <row r="596" spans="1:6">
      <c r="A596" s="61">
        <v>595</v>
      </c>
      <c r="B596" s="62" t="s">
        <v>411</v>
      </c>
      <c r="C596" s="61" t="s">
        <v>2</v>
      </c>
      <c r="D596" s="61" t="s">
        <v>414</v>
      </c>
      <c r="E596" s="61">
        <v>1</v>
      </c>
      <c r="F596" s="63">
        <v>121</v>
      </c>
    </row>
    <row r="597" spans="1:6">
      <c r="A597" s="61">
        <v>596</v>
      </c>
      <c r="B597" s="62" t="s">
        <v>411</v>
      </c>
      <c r="C597" s="61" t="s">
        <v>2</v>
      </c>
      <c r="D597" s="61" t="s">
        <v>414</v>
      </c>
      <c r="E597" s="61">
        <v>4</v>
      </c>
      <c r="F597" s="63">
        <v>555</v>
      </c>
    </row>
    <row r="598" spans="1:6">
      <c r="A598" s="61">
        <v>597</v>
      </c>
      <c r="B598" s="62" t="s">
        <v>411</v>
      </c>
      <c r="C598" s="61" t="s">
        <v>2</v>
      </c>
      <c r="D598" s="61" t="s">
        <v>414</v>
      </c>
      <c r="E598" s="61">
        <v>0</v>
      </c>
      <c r="F598" s="63">
        <v>39.5</v>
      </c>
    </row>
    <row r="599" spans="1:6">
      <c r="A599" s="61">
        <v>598</v>
      </c>
      <c r="B599" s="62" t="s">
        <v>411</v>
      </c>
      <c r="C599" s="61" t="s">
        <v>2</v>
      </c>
      <c r="D599" s="61" t="s">
        <v>414</v>
      </c>
      <c r="E599" s="61">
        <v>2</v>
      </c>
      <c r="F599" s="63">
        <v>222</v>
      </c>
    </row>
    <row r="600" spans="1:6">
      <c r="A600" s="61">
        <v>599</v>
      </c>
      <c r="B600" s="62" t="s">
        <v>411</v>
      </c>
      <c r="C600" s="61" t="s">
        <v>2</v>
      </c>
      <c r="D600" s="61" t="s">
        <v>414</v>
      </c>
      <c r="E600" s="61">
        <v>1</v>
      </c>
      <c r="F600" s="63">
        <v>121</v>
      </c>
    </row>
    <row r="601" spans="1:6">
      <c r="A601" s="61">
        <v>600</v>
      </c>
      <c r="B601" s="62" t="s">
        <v>411</v>
      </c>
      <c r="C601" s="61" t="s">
        <v>2</v>
      </c>
      <c r="D601" s="61" t="s">
        <v>414</v>
      </c>
      <c r="E601" s="61">
        <v>3</v>
      </c>
      <c r="F601" s="63">
        <v>377.5</v>
      </c>
    </row>
    <row r="602" spans="1:6">
      <c r="A602" s="61">
        <v>601</v>
      </c>
      <c r="B602" s="62" t="s">
        <v>411</v>
      </c>
      <c r="C602" s="61" t="s">
        <v>2</v>
      </c>
      <c r="D602" s="61" t="s">
        <v>414</v>
      </c>
      <c r="E602" s="61">
        <v>3</v>
      </c>
      <c r="F602" s="63">
        <v>377.5</v>
      </c>
    </row>
    <row r="603" spans="1:6">
      <c r="A603" s="61">
        <v>602</v>
      </c>
      <c r="B603" s="62" t="s">
        <v>411</v>
      </c>
      <c r="C603" s="61" t="s">
        <v>2</v>
      </c>
      <c r="D603" s="61" t="s">
        <v>414</v>
      </c>
      <c r="E603" s="61">
        <v>7</v>
      </c>
      <c r="F603" s="63">
        <v>869</v>
      </c>
    </row>
    <row r="604" spans="1:6">
      <c r="A604" s="61">
        <v>603</v>
      </c>
      <c r="B604" s="62" t="s">
        <v>411</v>
      </c>
      <c r="C604" s="61" t="s">
        <v>2</v>
      </c>
      <c r="D604" s="61" t="s">
        <v>414</v>
      </c>
      <c r="E604" s="61">
        <v>2</v>
      </c>
      <c r="F604" s="63">
        <v>222</v>
      </c>
    </row>
    <row r="605" spans="1:6">
      <c r="A605" s="61">
        <v>604</v>
      </c>
      <c r="B605" s="62" t="s">
        <v>411</v>
      </c>
      <c r="C605" s="61" t="s">
        <v>2</v>
      </c>
      <c r="D605" s="61" t="s">
        <v>414</v>
      </c>
      <c r="E605" s="61">
        <v>1</v>
      </c>
      <c r="F605" s="63">
        <v>121</v>
      </c>
    </row>
    <row r="606" spans="1:6">
      <c r="A606" s="61">
        <v>605</v>
      </c>
      <c r="B606" s="62" t="s">
        <v>411</v>
      </c>
      <c r="C606" s="61" t="s">
        <v>2</v>
      </c>
      <c r="D606" s="61" t="s">
        <v>414</v>
      </c>
      <c r="E606" s="61">
        <v>10</v>
      </c>
      <c r="F606" s="63">
        <v>993.5</v>
      </c>
    </row>
    <row r="607" spans="1:6">
      <c r="A607" s="61">
        <v>606</v>
      </c>
      <c r="B607" s="62" t="s">
        <v>411</v>
      </c>
      <c r="C607" s="61" t="s">
        <v>2</v>
      </c>
      <c r="D607" s="61" t="s">
        <v>414</v>
      </c>
      <c r="E607" s="61">
        <v>2</v>
      </c>
      <c r="F607" s="63">
        <v>222</v>
      </c>
    </row>
    <row r="608" spans="1:6">
      <c r="A608" s="61">
        <v>607</v>
      </c>
      <c r="B608" s="62" t="s">
        <v>411</v>
      </c>
      <c r="C608" s="61" t="s">
        <v>2</v>
      </c>
      <c r="D608" s="61" t="s">
        <v>414</v>
      </c>
      <c r="E608" s="61">
        <v>3</v>
      </c>
      <c r="F608" s="63">
        <v>377.5</v>
      </c>
    </row>
    <row r="609" spans="1:6">
      <c r="A609" s="61">
        <v>608</v>
      </c>
      <c r="B609" s="62" t="s">
        <v>411</v>
      </c>
      <c r="C609" s="61" t="s">
        <v>2</v>
      </c>
      <c r="D609" s="61" t="s">
        <v>414</v>
      </c>
      <c r="E609" s="61">
        <v>2</v>
      </c>
      <c r="F609" s="63">
        <v>222</v>
      </c>
    </row>
    <row r="610" spans="1:6">
      <c r="A610" s="61">
        <v>609</v>
      </c>
      <c r="B610" s="62" t="s">
        <v>411</v>
      </c>
      <c r="C610" s="61" t="s">
        <v>2</v>
      </c>
      <c r="D610" s="61" t="s">
        <v>414</v>
      </c>
      <c r="E610" s="61">
        <v>4</v>
      </c>
      <c r="F610" s="63">
        <v>555</v>
      </c>
    </row>
    <row r="611" spans="1:6">
      <c r="A611" s="61">
        <v>610</v>
      </c>
      <c r="B611" s="62" t="s">
        <v>411</v>
      </c>
      <c r="C611" s="61" t="s">
        <v>2</v>
      </c>
      <c r="D611" s="61" t="s">
        <v>414</v>
      </c>
      <c r="E611" s="61">
        <v>4</v>
      </c>
      <c r="F611" s="63">
        <v>555</v>
      </c>
    </row>
    <row r="612" spans="1:6">
      <c r="A612" s="61">
        <v>611</v>
      </c>
      <c r="B612" s="62" t="s">
        <v>411</v>
      </c>
      <c r="C612" s="61" t="s">
        <v>2</v>
      </c>
      <c r="D612" s="61" t="s">
        <v>414</v>
      </c>
      <c r="E612" s="61">
        <v>1</v>
      </c>
      <c r="F612" s="63">
        <v>121</v>
      </c>
    </row>
    <row r="613" spans="1:6">
      <c r="A613" s="61">
        <v>612</v>
      </c>
      <c r="B613" s="62" t="s">
        <v>411</v>
      </c>
      <c r="C613" s="61" t="s">
        <v>2</v>
      </c>
      <c r="D613" s="61" t="s">
        <v>414</v>
      </c>
      <c r="E613" s="61">
        <v>10</v>
      </c>
      <c r="F613" s="63">
        <v>993.5</v>
      </c>
    </row>
    <row r="614" spans="1:6">
      <c r="A614" s="61">
        <v>613</v>
      </c>
      <c r="B614" s="62" t="s">
        <v>411</v>
      </c>
      <c r="C614" s="61" t="s">
        <v>2</v>
      </c>
      <c r="D614" s="61" t="s">
        <v>414</v>
      </c>
      <c r="E614" s="61">
        <v>5</v>
      </c>
      <c r="F614" s="63">
        <v>698</v>
      </c>
    </row>
    <row r="615" spans="1:6">
      <c r="A615" s="61">
        <v>614</v>
      </c>
      <c r="B615" s="62" t="s">
        <v>411</v>
      </c>
      <c r="C615" s="61" t="s">
        <v>2</v>
      </c>
      <c r="D615" s="61" t="s">
        <v>414</v>
      </c>
      <c r="E615" s="61">
        <v>10</v>
      </c>
      <c r="F615" s="63">
        <v>993.5</v>
      </c>
    </row>
    <row r="616" spans="1:6">
      <c r="A616" s="61">
        <v>615</v>
      </c>
      <c r="B616" s="62" t="s">
        <v>411</v>
      </c>
      <c r="C616" s="61" t="s">
        <v>2</v>
      </c>
      <c r="D616" s="61" t="s">
        <v>414</v>
      </c>
      <c r="E616" s="61">
        <v>3</v>
      </c>
      <c r="F616" s="63">
        <v>377.5</v>
      </c>
    </row>
    <row r="617" spans="1:6">
      <c r="A617" s="61">
        <v>616</v>
      </c>
      <c r="B617" s="62" t="s">
        <v>411</v>
      </c>
      <c r="C617" s="61" t="s">
        <v>2</v>
      </c>
      <c r="D617" s="61" t="s">
        <v>414</v>
      </c>
      <c r="E617" s="61">
        <v>5</v>
      </c>
      <c r="F617" s="63">
        <v>698</v>
      </c>
    </row>
    <row r="618" spans="1:6">
      <c r="A618" s="61">
        <v>617</v>
      </c>
      <c r="B618" s="62" t="s">
        <v>411</v>
      </c>
      <c r="C618" s="61" t="s">
        <v>2</v>
      </c>
      <c r="D618" s="61" t="s">
        <v>414</v>
      </c>
      <c r="E618" s="61">
        <v>5</v>
      </c>
      <c r="F618" s="63">
        <v>698</v>
      </c>
    </row>
    <row r="619" spans="1:6">
      <c r="A619" s="61">
        <v>618</v>
      </c>
      <c r="B619" s="62" t="s">
        <v>411</v>
      </c>
      <c r="C619" s="61" t="s">
        <v>2</v>
      </c>
      <c r="D619" s="61" t="s">
        <v>414</v>
      </c>
      <c r="E619" s="61">
        <v>0</v>
      </c>
      <c r="F619" s="63">
        <v>39.5</v>
      </c>
    </row>
    <row r="620" spans="1:6">
      <c r="A620" s="61">
        <v>619</v>
      </c>
      <c r="B620" s="62" t="s">
        <v>411</v>
      </c>
      <c r="C620" s="61" t="s">
        <v>2</v>
      </c>
      <c r="D620" s="61" t="s">
        <v>414</v>
      </c>
      <c r="E620" s="61">
        <v>1</v>
      </c>
      <c r="F620" s="63">
        <v>121</v>
      </c>
    </row>
    <row r="621" spans="1:6">
      <c r="A621" s="61">
        <v>620</v>
      </c>
      <c r="B621" s="62" t="s">
        <v>411</v>
      </c>
      <c r="C621" s="61" t="s">
        <v>2</v>
      </c>
      <c r="D621" s="61" t="s">
        <v>414</v>
      </c>
      <c r="E621" s="61">
        <v>5</v>
      </c>
      <c r="F621" s="63">
        <v>698</v>
      </c>
    </row>
    <row r="622" spans="1:6">
      <c r="A622" s="61">
        <v>621</v>
      </c>
      <c r="B622" s="62" t="s">
        <v>411</v>
      </c>
      <c r="C622" s="61" t="s">
        <v>2</v>
      </c>
      <c r="D622" s="61" t="s">
        <v>414</v>
      </c>
      <c r="E622" s="61">
        <v>2</v>
      </c>
      <c r="F622" s="63">
        <v>222</v>
      </c>
    </row>
    <row r="623" spans="1:6">
      <c r="A623" s="61">
        <v>622</v>
      </c>
      <c r="B623" s="62" t="s">
        <v>411</v>
      </c>
      <c r="C623" s="61" t="s">
        <v>2</v>
      </c>
      <c r="D623" s="61" t="s">
        <v>414</v>
      </c>
      <c r="E623" s="61">
        <v>2</v>
      </c>
      <c r="F623" s="63">
        <v>222</v>
      </c>
    </row>
    <row r="624" spans="1:6">
      <c r="A624" s="61">
        <v>623</v>
      </c>
      <c r="B624" s="62" t="s">
        <v>411</v>
      </c>
      <c r="C624" s="61" t="s">
        <v>2</v>
      </c>
      <c r="D624" s="61" t="s">
        <v>414</v>
      </c>
      <c r="E624" s="61">
        <v>4</v>
      </c>
      <c r="F624" s="63">
        <v>555</v>
      </c>
    </row>
    <row r="625" spans="1:6">
      <c r="A625" s="61">
        <v>624</v>
      </c>
      <c r="B625" s="62" t="s">
        <v>411</v>
      </c>
      <c r="C625" s="61" t="s">
        <v>2</v>
      </c>
      <c r="D625" s="61" t="s">
        <v>414</v>
      </c>
      <c r="E625" s="61">
        <v>4</v>
      </c>
      <c r="F625" s="63">
        <v>555</v>
      </c>
    </row>
    <row r="626" spans="1:6">
      <c r="A626" s="61">
        <v>625</v>
      </c>
      <c r="B626" s="62" t="s">
        <v>411</v>
      </c>
      <c r="C626" s="61" t="s">
        <v>2</v>
      </c>
      <c r="D626" s="61" t="s">
        <v>414</v>
      </c>
      <c r="E626" s="61">
        <v>0</v>
      </c>
      <c r="F626" s="63">
        <v>39.5</v>
      </c>
    </row>
    <row r="627" spans="1:6">
      <c r="A627" s="61">
        <v>626</v>
      </c>
      <c r="B627" s="62" t="s">
        <v>411</v>
      </c>
      <c r="C627" s="61" t="s">
        <v>2</v>
      </c>
      <c r="D627" s="61" t="s">
        <v>414</v>
      </c>
      <c r="E627" s="61">
        <v>2</v>
      </c>
      <c r="F627" s="63">
        <v>222</v>
      </c>
    </row>
    <row r="628" spans="1:6">
      <c r="A628" s="61">
        <v>627</v>
      </c>
      <c r="B628" s="62" t="s">
        <v>411</v>
      </c>
      <c r="C628" s="61" t="s">
        <v>2</v>
      </c>
      <c r="D628" s="61" t="s">
        <v>414</v>
      </c>
      <c r="E628" s="61">
        <v>5</v>
      </c>
      <c r="F628" s="63">
        <v>698</v>
      </c>
    </row>
    <row r="629" spans="1:6">
      <c r="A629" s="61">
        <v>628</v>
      </c>
      <c r="B629" s="62" t="s">
        <v>411</v>
      </c>
      <c r="C629" s="61" t="s">
        <v>2</v>
      </c>
      <c r="D629" s="61" t="s">
        <v>414</v>
      </c>
      <c r="E629" s="61">
        <v>3</v>
      </c>
      <c r="F629" s="63">
        <v>377.5</v>
      </c>
    </row>
    <row r="630" spans="1:6">
      <c r="A630" s="61">
        <v>629</v>
      </c>
      <c r="B630" s="62" t="s">
        <v>411</v>
      </c>
      <c r="C630" s="61" t="s">
        <v>2</v>
      </c>
      <c r="D630" s="61" t="s">
        <v>414</v>
      </c>
      <c r="E630" s="61">
        <v>3</v>
      </c>
      <c r="F630" s="63">
        <v>377.5</v>
      </c>
    </row>
    <row r="631" spans="1:6">
      <c r="A631" s="61">
        <v>630</v>
      </c>
      <c r="B631" s="62" t="s">
        <v>411</v>
      </c>
      <c r="C631" s="61" t="s">
        <v>2</v>
      </c>
      <c r="D631" s="61" t="s">
        <v>414</v>
      </c>
      <c r="E631" s="61">
        <v>1</v>
      </c>
      <c r="F631" s="63">
        <v>121</v>
      </c>
    </row>
    <row r="632" spans="1:6">
      <c r="A632" s="61">
        <v>631</v>
      </c>
      <c r="B632" s="62" t="s">
        <v>411</v>
      </c>
      <c r="C632" s="61" t="s">
        <v>2</v>
      </c>
      <c r="D632" s="61" t="s">
        <v>414</v>
      </c>
      <c r="E632" s="61">
        <v>0</v>
      </c>
      <c r="F632" s="63">
        <v>39.5</v>
      </c>
    </row>
    <row r="633" spans="1:6">
      <c r="A633" s="61">
        <v>632</v>
      </c>
      <c r="B633" s="62" t="s">
        <v>411</v>
      </c>
      <c r="C633" s="61" t="s">
        <v>2</v>
      </c>
      <c r="D633" s="61" t="s">
        <v>414</v>
      </c>
      <c r="E633" s="61">
        <v>4</v>
      </c>
      <c r="F633" s="63">
        <v>555</v>
      </c>
    </row>
    <row r="634" spans="1:6">
      <c r="A634" s="61">
        <v>633</v>
      </c>
      <c r="B634" s="62" t="s">
        <v>411</v>
      </c>
      <c r="C634" s="61" t="s">
        <v>2</v>
      </c>
      <c r="D634" s="61" t="s">
        <v>414</v>
      </c>
      <c r="E634" s="61">
        <v>3</v>
      </c>
      <c r="F634" s="63">
        <v>377.5</v>
      </c>
    </row>
    <row r="635" spans="1:6">
      <c r="A635" s="61">
        <v>634</v>
      </c>
      <c r="B635" s="62" t="s">
        <v>411</v>
      </c>
      <c r="C635" s="61" t="s">
        <v>2</v>
      </c>
      <c r="D635" s="61" t="s">
        <v>414</v>
      </c>
      <c r="E635" s="61">
        <v>7</v>
      </c>
      <c r="F635" s="63">
        <v>869</v>
      </c>
    </row>
    <row r="636" spans="1:6">
      <c r="A636" s="61">
        <v>635</v>
      </c>
      <c r="B636" s="62" t="s">
        <v>411</v>
      </c>
      <c r="C636" s="61" t="s">
        <v>2</v>
      </c>
      <c r="D636" s="61" t="s">
        <v>414</v>
      </c>
      <c r="E636" s="61">
        <v>0</v>
      </c>
      <c r="F636" s="63">
        <v>39.5</v>
      </c>
    </row>
    <row r="637" spans="1:6">
      <c r="A637" s="61">
        <v>636</v>
      </c>
      <c r="B637" s="62" t="s">
        <v>411</v>
      </c>
      <c r="C637" s="61" t="s">
        <v>2</v>
      </c>
      <c r="D637" s="61" t="s">
        <v>414</v>
      </c>
      <c r="E637" s="61">
        <v>1</v>
      </c>
      <c r="F637" s="63">
        <v>121</v>
      </c>
    </row>
    <row r="638" spans="1:6">
      <c r="A638" s="61">
        <v>637</v>
      </c>
      <c r="B638" s="62" t="s">
        <v>411</v>
      </c>
      <c r="C638" s="61" t="s">
        <v>2</v>
      </c>
      <c r="D638" s="61" t="s">
        <v>414</v>
      </c>
      <c r="E638" s="61">
        <v>3</v>
      </c>
      <c r="F638" s="63">
        <v>377.5</v>
      </c>
    </row>
    <row r="639" spans="1:6">
      <c r="A639" s="61">
        <v>638</v>
      </c>
      <c r="B639" s="62" t="s">
        <v>411</v>
      </c>
      <c r="C639" s="61" t="s">
        <v>2</v>
      </c>
      <c r="D639" s="61" t="s">
        <v>414</v>
      </c>
      <c r="E639" s="61">
        <v>4</v>
      </c>
      <c r="F639" s="63">
        <v>555</v>
      </c>
    </row>
    <row r="640" spans="1:6">
      <c r="A640" s="61">
        <v>639</v>
      </c>
      <c r="B640" s="62" t="s">
        <v>411</v>
      </c>
      <c r="C640" s="61" t="s">
        <v>2</v>
      </c>
      <c r="D640" s="61" t="s">
        <v>414</v>
      </c>
      <c r="E640" s="61">
        <v>3</v>
      </c>
      <c r="F640" s="63">
        <v>377.5</v>
      </c>
    </row>
    <row r="641" spans="1:6">
      <c r="A641" s="61">
        <v>640</v>
      </c>
      <c r="B641" s="62" t="s">
        <v>411</v>
      </c>
      <c r="C641" s="61" t="s">
        <v>2</v>
      </c>
      <c r="D641" s="61" t="s">
        <v>414</v>
      </c>
      <c r="E641" s="61">
        <v>1</v>
      </c>
      <c r="F641" s="63">
        <v>121</v>
      </c>
    </row>
    <row r="642" spans="1:6">
      <c r="A642" s="61">
        <v>641</v>
      </c>
      <c r="B642" s="62" t="s">
        <v>411</v>
      </c>
      <c r="C642" s="61" t="s">
        <v>2</v>
      </c>
      <c r="D642" s="61" t="s">
        <v>414</v>
      </c>
      <c r="E642" s="61">
        <v>0</v>
      </c>
      <c r="F642" s="63">
        <v>39.5</v>
      </c>
    </row>
    <row r="643" spans="1:6">
      <c r="A643" s="61">
        <v>642</v>
      </c>
      <c r="B643" s="62" t="s">
        <v>411</v>
      </c>
      <c r="C643" s="61" t="s">
        <v>2</v>
      </c>
      <c r="D643" s="61" t="s">
        <v>414</v>
      </c>
      <c r="E643" s="61">
        <v>1</v>
      </c>
      <c r="F643" s="63">
        <v>121</v>
      </c>
    </row>
    <row r="644" spans="1:6">
      <c r="A644" s="61">
        <v>643</v>
      </c>
      <c r="B644" s="62" t="s">
        <v>411</v>
      </c>
      <c r="C644" s="61" t="s">
        <v>419</v>
      </c>
      <c r="D644" s="61" t="s">
        <v>442</v>
      </c>
      <c r="E644" s="61">
        <v>0</v>
      </c>
      <c r="F644" s="63">
        <v>39.5</v>
      </c>
    </row>
    <row r="645" spans="1:6">
      <c r="A645" s="61">
        <v>644</v>
      </c>
      <c r="B645" s="62" t="s">
        <v>411</v>
      </c>
      <c r="C645" s="61" t="s">
        <v>419</v>
      </c>
      <c r="D645" s="61" t="s">
        <v>442</v>
      </c>
      <c r="E645" s="61">
        <v>4</v>
      </c>
      <c r="F645" s="63">
        <v>555</v>
      </c>
    </row>
    <row r="646" spans="1:6">
      <c r="A646" s="61">
        <v>645</v>
      </c>
      <c r="B646" s="62" t="s">
        <v>411</v>
      </c>
      <c r="C646" s="61" t="s">
        <v>419</v>
      </c>
      <c r="D646" s="61" t="s">
        <v>442</v>
      </c>
      <c r="E646" s="61">
        <v>3</v>
      </c>
      <c r="F646" s="63">
        <v>377.5</v>
      </c>
    </row>
    <row r="647" spans="1:6">
      <c r="A647" s="61">
        <v>646</v>
      </c>
      <c r="B647" s="62" t="s">
        <v>411</v>
      </c>
      <c r="C647" s="61" t="s">
        <v>419</v>
      </c>
      <c r="D647" s="61" t="s">
        <v>442</v>
      </c>
      <c r="E647" s="61">
        <v>0</v>
      </c>
      <c r="F647" s="63">
        <v>39.5</v>
      </c>
    </row>
    <row r="648" spans="1:6">
      <c r="A648" s="61">
        <v>647</v>
      </c>
      <c r="B648" s="62" t="s">
        <v>411</v>
      </c>
      <c r="C648" s="61" t="s">
        <v>419</v>
      </c>
      <c r="D648" s="61" t="s">
        <v>442</v>
      </c>
      <c r="E648" s="61">
        <v>0</v>
      </c>
      <c r="F648" s="63">
        <v>39.5</v>
      </c>
    </row>
    <row r="649" spans="1:6">
      <c r="A649" s="61">
        <v>648</v>
      </c>
      <c r="B649" s="62" t="s">
        <v>411</v>
      </c>
      <c r="C649" s="61" t="s">
        <v>419</v>
      </c>
      <c r="D649" s="61" t="s">
        <v>442</v>
      </c>
      <c r="E649" s="61">
        <v>0</v>
      </c>
      <c r="F649" s="63">
        <v>39.5</v>
      </c>
    </row>
    <row r="650" spans="1:6">
      <c r="A650" s="61">
        <v>649</v>
      </c>
      <c r="B650" s="62" t="s">
        <v>411</v>
      </c>
      <c r="C650" s="61" t="s">
        <v>419</v>
      </c>
      <c r="D650" s="61" t="s">
        <v>442</v>
      </c>
      <c r="E650" s="61">
        <v>0</v>
      </c>
      <c r="F650" s="63">
        <v>39.5</v>
      </c>
    </row>
    <row r="651" spans="1:6">
      <c r="A651" s="61">
        <v>650</v>
      </c>
      <c r="B651" s="62" t="s">
        <v>411</v>
      </c>
      <c r="C651" s="61" t="s">
        <v>419</v>
      </c>
      <c r="D651" s="61" t="s">
        <v>442</v>
      </c>
      <c r="E651" s="61">
        <v>2</v>
      </c>
      <c r="F651" s="63">
        <v>222</v>
      </c>
    </row>
    <row r="652" spans="1:6">
      <c r="A652" s="61">
        <v>651</v>
      </c>
      <c r="B652" s="62" t="s">
        <v>411</v>
      </c>
      <c r="C652" s="61" t="s">
        <v>419</v>
      </c>
      <c r="D652" s="61" t="s">
        <v>442</v>
      </c>
      <c r="E652" s="61">
        <v>0</v>
      </c>
      <c r="F652" s="63">
        <v>39.5</v>
      </c>
    </row>
    <row r="653" spans="1:6">
      <c r="A653" s="61">
        <v>652</v>
      </c>
      <c r="B653" s="62" t="s">
        <v>411</v>
      </c>
      <c r="C653" s="61" t="s">
        <v>419</v>
      </c>
      <c r="D653" s="61" t="s">
        <v>442</v>
      </c>
      <c r="E653" s="61">
        <v>4</v>
      </c>
      <c r="F653" s="63">
        <v>555</v>
      </c>
    </row>
    <row r="654" spans="1:6">
      <c r="A654" s="61">
        <v>653</v>
      </c>
      <c r="B654" s="62" t="s">
        <v>411</v>
      </c>
      <c r="C654" s="61" t="s">
        <v>419</v>
      </c>
      <c r="D654" s="61" t="s">
        <v>442</v>
      </c>
      <c r="E654" s="61">
        <v>3</v>
      </c>
      <c r="F654" s="63">
        <v>377.5</v>
      </c>
    </row>
    <row r="655" spans="1:6">
      <c r="A655" s="61">
        <v>654</v>
      </c>
      <c r="B655" s="62" t="s">
        <v>411</v>
      </c>
      <c r="C655" s="61" t="s">
        <v>419</v>
      </c>
      <c r="D655" s="61" t="s">
        <v>442</v>
      </c>
      <c r="E655" s="61">
        <v>0</v>
      </c>
      <c r="F655" s="63">
        <v>39.5</v>
      </c>
    </row>
    <row r="656" spans="1:6">
      <c r="A656" s="61">
        <v>655</v>
      </c>
      <c r="B656" s="62" t="s">
        <v>411</v>
      </c>
      <c r="C656" s="61" t="s">
        <v>419</v>
      </c>
      <c r="D656" s="61" t="s">
        <v>442</v>
      </c>
      <c r="E656" s="61">
        <v>0</v>
      </c>
      <c r="F656" s="63">
        <v>39.5</v>
      </c>
    </row>
    <row r="657" spans="1:6">
      <c r="A657" s="61">
        <v>656</v>
      </c>
      <c r="B657" s="62" t="s">
        <v>411</v>
      </c>
      <c r="C657" s="61" t="s">
        <v>419</v>
      </c>
      <c r="D657" s="61" t="s">
        <v>442</v>
      </c>
      <c r="E657" s="61">
        <v>6</v>
      </c>
      <c r="F657" s="63">
        <v>801.5</v>
      </c>
    </row>
    <row r="658" spans="1:6">
      <c r="A658" s="61">
        <v>657</v>
      </c>
      <c r="B658" s="62" t="s">
        <v>411</v>
      </c>
      <c r="C658" s="61" t="s">
        <v>419</v>
      </c>
      <c r="D658" s="61" t="s">
        <v>442</v>
      </c>
      <c r="E658" s="61">
        <v>2</v>
      </c>
      <c r="F658" s="63">
        <v>222</v>
      </c>
    </row>
    <row r="659" spans="1:6">
      <c r="A659" s="61">
        <v>658</v>
      </c>
      <c r="B659" s="62" t="s">
        <v>411</v>
      </c>
      <c r="C659" s="61" t="s">
        <v>419</v>
      </c>
      <c r="D659" s="61" t="s">
        <v>442</v>
      </c>
      <c r="E659" s="61">
        <v>0</v>
      </c>
      <c r="F659" s="63">
        <v>39.5</v>
      </c>
    </row>
    <row r="660" spans="1:6">
      <c r="A660" s="61">
        <v>659</v>
      </c>
      <c r="B660" s="62" t="s">
        <v>411</v>
      </c>
      <c r="C660" s="61" t="s">
        <v>419</v>
      </c>
      <c r="D660" s="61" t="s">
        <v>442</v>
      </c>
      <c r="E660" s="61">
        <v>2</v>
      </c>
      <c r="F660" s="63">
        <v>222</v>
      </c>
    </row>
    <row r="661" spans="1:6">
      <c r="A661" s="61">
        <v>660</v>
      </c>
      <c r="B661" s="62" t="s">
        <v>411</v>
      </c>
      <c r="C661" s="61" t="s">
        <v>419</v>
      </c>
      <c r="D661" s="61" t="s">
        <v>442</v>
      </c>
      <c r="E661" s="61">
        <v>1</v>
      </c>
      <c r="F661" s="63">
        <v>121</v>
      </c>
    </row>
    <row r="662" spans="1:6">
      <c r="A662" s="61">
        <v>661</v>
      </c>
      <c r="B662" s="62" t="s">
        <v>411</v>
      </c>
      <c r="C662" s="61" t="s">
        <v>419</v>
      </c>
      <c r="D662" s="61" t="s">
        <v>442</v>
      </c>
      <c r="E662" s="61">
        <v>2</v>
      </c>
      <c r="F662" s="63">
        <v>222</v>
      </c>
    </row>
    <row r="663" spans="1:6">
      <c r="A663" s="61">
        <v>662</v>
      </c>
      <c r="B663" s="62" t="s">
        <v>411</v>
      </c>
      <c r="C663" s="61" t="s">
        <v>419</v>
      </c>
      <c r="D663" s="61" t="s">
        <v>442</v>
      </c>
      <c r="E663" s="61">
        <v>5</v>
      </c>
      <c r="F663" s="63">
        <v>698</v>
      </c>
    </row>
    <row r="664" spans="1:6">
      <c r="A664" s="61">
        <v>663</v>
      </c>
      <c r="B664" s="62" t="s">
        <v>411</v>
      </c>
      <c r="C664" s="61" t="s">
        <v>419</v>
      </c>
      <c r="D664" s="61" t="s">
        <v>442</v>
      </c>
      <c r="E664" s="61">
        <v>1</v>
      </c>
      <c r="F664" s="63">
        <v>121</v>
      </c>
    </row>
    <row r="665" spans="1:6">
      <c r="A665" s="61">
        <v>664</v>
      </c>
      <c r="B665" s="62" t="s">
        <v>411</v>
      </c>
      <c r="C665" s="61" t="s">
        <v>419</v>
      </c>
      <c r="D665" s="61" t="s">
        <v>442</v>
      </c>
      <c r="E665" s="61">
        <v>3</v>
      </c>
      <c r="F665" s="63">
        <v>377.5</v>
      </c>
    </row>
    <row r="666" spans="1:6">
      <c r="A666" s="61">
        <v>665</v>
      </c>
      <c r="B666" s="62" t="s">
        <v>411</v>
      </c>
      <c r="C666" s="61" t="s">
        <v>419</v>
      </c>
      <c r="D666" s="61" t="s">
        <v>442</v>
      </c>
      <c r="E666" s="61">
        <v>3</v>
      </c>
      <c r="F666" s="63">
        <v>377.5</v>
      </c>
    </row>
    <row r="667" spans="1:6">
      <c r="A667" s="61">
        <v>666</v>
      </c>
      <c r="B667" s="62" t="s">
        <v>411</v>
      </c>
      <c r="C667" s="61" t="s">
        <v>419</v>
      </c>
      <c r="D667" s="61" t="s">
        <v>442</v>
      </c>
      <c r="E667" s="61">
        <v>1</v>
      </c>
      <c r="F667" s="63">
        <v>121</v>
      </c>
    </row>
    <row r="668" spans="1:6">
      <c r="A668" s="61">
        <v>667</v>
      </c>
      <c r="B668" s="62" t="s">
        <v>411</v>
      </c>
      <c r="C668" s="61" t="s">
        <v>419</v>
      </c>
      <c r="D668" s="61" t="s">
        <v>442</v>
      </c>
      <c r="E668" s="61">
        <v>4</v>
      </c>
      <c r="F668" s="63">
        <v>555</v>
      </c>
    </row>
    <row r="669" spans="1:6">
      <c r="A669" s="61">
        <v>668</v>
      </c>
      <c r="B669" s="62" t="s">
        <v>411</v>
      </c>
      <c r="C669" s="61" t="s">
        <v>419</v>
      </c>
      <c r="D669" s="61" t="s">
        <v>442</v>
      </c>
      <c r="E669" s="61">
        <v>3</v>
      </c>
      <c r="F669" s="63">
        <v>377.5</v>
      </c>
    </row>
    <row r="670" spans="1:6">
      <c r="A670" s="61">
        <v>669</v>
      </c>
      <c r="B670" s="62" t="s">
        <v>411</v>
      </c>
      <c r="C670" s="61" t="s">
        <v>419</v>
      </c>
      <c r="D670" s="61" t="s">
        <v>442</v>
      </c>
      <c r="E670" s="61">
        <v>3</v>
      </c>
      <c r="F670" s="63">
        <v>377.5</v>
      </c>
    </row>
    <row r="671" spans="1:6">
      <c r="A671" s="61">
        <v>670</v>
      </c>
      <c r="B671" s="62" t="s">
        <v>411</v>
      </c>
      <c r="C671" s="61" t="s">
        <v>419</v>
      </c>
      <c r="D671" s="61" t="s">
        <v>442</v>
      </c>
      <c r="E671" s="61">
        <v>6</v>
      </c>
      <c r="F671" s="63">
        <v>801.5</v>
      </c>
    </row>
    <row r="672" spans="1:6">
      <c r="A672" s="61">
        <v>671</v>
      </c>
      <c r="B672" s="62" t="s">
        <v>411</v>
      </c>
      <c r="C672" s="61" t="s">
        <v>419</v>
      </c>
      <c r="D672" s="61" t="s">
        <v>442</v>
      </c>
      <c r="E672" s="61">
        <v>3</v>
      </c>
      <c r="F672" s="63">
        <v>377.5</v>
      </c>
    </row>
    <row r="673" spans="1:6">
      <c r="A673" s="61">
        <v>672</v>
      </c>
      <c r="B673" s="62" t="s">
        <v>411</v>
      </c>
      <c r="C673" s="61" t="s">
        <v>419</v>
      </c>
      <c r="D673" s="61" t="s">
        <v>442</v>
      </c>
      <c r="E673" s="61">
        <v>5</v>
      </c>
      <c r="F673" s="63">
        <v>698</v>
      </c>
    </row>
    <row r="674" spans="1:6">
      <c r="A674" s="61">
        <v>673</v>
      </c>
      <c r="B674" s="62" t="s">
        <v>411</v>
      </c>
      <c r="C674" s="61" t="s">
        <v>419</v>
      </c>
      <c r="D674" s="61" t="s">
        <v>442</v>
      </c>
      <c r="E674" s="61">
        <v>5</v>
      </c>
      <c r="F674" s="63">
        <v>698</v>
      </c>
    </row>
    <row r="675" spans="1:6">
      <c r="A675" s="61">
        <v>674</v>
      </c>
      <c r="B675" s="62" t="s">
        <v>411</v>
      </c>
      <c r="C675" s="61" t="s">
        <v>419</v>
      </c>
      <c r="D675" s="61" t="s">
        <v>442</v>
      </c>
      <c r="E675" s="61">
        <v>2</v>
      </c>
      <c r="F675" s="63">
        <v>222</v>
      </c>
    </row>
    <row r="676" spans="1:6">
      <c r="A676" s="61">
        <v>675</v>
      </c>
      <c r="B676" s="62" t="s">
        <v>411</v>
      </c>
      <c r="C676" s="61" t="s">
        <v>419</v>
      </c>
      <c r="D676" s="61" t="s">
        <v>442</v>
      </c>
      <c r="E676" s="61">
        <v>7</v>
      </c>
      <c r="F676" s="63">
        <v>869</v>
      </c>
    </row>
    <row r="677" spans="1:6">
      <c r="A677" s="61">
        <v>676</v>
      </c>
      <c r="B677" s="62" t="s">
        <v>411</v>
      </c>
      <c r="C677" s="61" t="s">
        <v>419</v>
      </c>
      <c r="D677" s="61" t="s">
        <v>442</v>
      </c>
      <c r="E677" s="61">
        <v>0</v>
      </c>
      <c r="F677" s="63">
        <v>39.5</v>
      </c>
    </row>
    <row r="678" spans="1:6">
      <c r="A678" s="61">
        <v>677</v>
      </c>
      <c r="B678" s="62" t="s">
        <v>411</v>
      </c>
      <c r="C678" s="61" t="s">
        <v>419</v>
      </c>
      <c r="D678" s="61" t="s">
        <v>442</v>
      </c>
      <c r="E678" s="61">
        <v>0</v>
      </c>
      <c r="F678" s="63">
        <v>39.5</v>
      </c>
    </row>
    <row r="679" spans="1:6">
      <c r="A679" s="61">
        <v>678</v>
      </c>
      <c r="B679" s="62" t="s">
        <v>411</v>
      </c>
      <c r="C679" s="61" t="s">
        <v>419</v>
      </c>
      <c r="D679" s="61" t="s">
        <v>442</v>
      </c>
      <c r="E679" s="61">
        <v>0</v>
      </c>
      <c r="F679" s="63">
        <v>39.5</v>
      </c>
    </row>
    <row r="680" spans="1:6">
      <c r="A680" s="61">
        <v>679</v>
      </c>
      <c r="B680" s="62" t="s">
        <v>411</v>
      </c>
      <c r="C680" s="61" t="s">
        <v>419</v>
      </c>
      <c r="D680" s="61" t="s">
        <v>442</v>
      </c>
      <c r="E680" s="61">
        <v>0</v>
      </c>
      <c r="F680" s="63">
        <v>39.5</v>
      </c>
    </row>
    <row r="681" spans="1:6">
      <c r="A681" s="61">
        <v>680</v>
      </c>
      <c r="B681" s="62" t="s">
        <v>411</v>
      </c>
      <c r="C681" s="61" t="s">
        <v>419</v>
      </c>
      <c r="D681" s="61" t="s">
        <v>442</v>
      </c>
      <c r="E681" s="61">
        <v>1</v>
      </c>
      <c r="F681" s="63">
        <v>121</v>
      </c>
    </row>
    <row r="682" spans="1:6">
      <c r="A682" s="61">
        <v>681</v>
      </c>
      <c r="B682" s="62" t="s">
        <v>411</v>
      </c>
      <c r="C682" s="61" t="s">
        <v>419</v>
      </c>
      <c r="D682" s="61" t="s">
        <v>442</v>
      </c>
      <c r="E682" s="61">
        <v>0</v>
      </c>
      <c r="F682" s="63">
        <v>39.5</v>
      </c>
    </row>
    <row r="683" spans="1:6">
      <c r="A683" s="61">
        <v>682</v>
      </c>
      <c r="B683" s="62" t="s">
        <v>411</v>
      </c>
      <c r="C683" s="61" t="s">
        <v>419</v>
      </c>
      <c r="D683" s="61" t="s">
        <v>442</v>
      </c>
      <c r="E683" s="61">
        <v>4</v>
      </c>
      <c r="F683" s="63">
        <v>555</v>
      </c>
    </row>
    <row r="684" spans="1:6">
      <c r="A684" s="61">
        <v>683</v>
      </c>
      <c r="B684" s="62" t="s">
        <v>411</v>
      </c>
      <c r="C684" s="61" t="s">
        <v>419</v>
      </c>
      <c r="D684" s="61" t="s">
        <v>442</v>
      </c>
      <c r="E684" s="61">
        <v>1</v>
      </c>
      <c r="F684" s="63">
        <v>121</v>
      </c>
    </row>
    <row r="685" spans="1:6">
      <c r="A685" s="2">
        <v>684</v>
      </c>
      <c r="B685" s="25" t="s">
        <v>6</v>
      </c>
      <c r="C685" s="2" t="s">
        <v>0</v>
      </c>
      <c r="D685" s="2" t="s">
        <v>9</v>
      </c>
      <c r="E685" s="2">
        <v>2</v>
      </c>
      <c r="F685" s="60">
        <v>222</v>
      </c>
    </row>
    <row r="686" spans="1:6">
      <c r="A686" s="2">
        <v>685</v>
      </c>
      <c r="B686" s="25" t="s">
        <v>6</v>
      </c>
      <c r="C686" s="2" t="s">
        <v>0</v>
      </c>
      <c r="D686" s="2" t="s">
        <v>9</v>
      </c>
      <c r="E686" s="2">
        <v>7</v>
      </c>
      <c r="F686" s="60">
        <v>869</v>
      </c>
    </row>
    <row r="687" spans="1:6">
      <c r="A687" s="2">
        <v>686</v>
      </c>
      <c r="B687" s="25" t="s">
        <v>6</v>
      </c>
      <c r="C687" s="2" t="s">
        <v>0</v>
      </c>
      <c r="D687" s="2" t="s">
        <v>9</v>
      </c>
      <c r="E687" s="2">
        <v>7</v>
      </c>
      <c r="F687" s="60">
        <v>869</v>
      </c>
    </row>
    <row r="688" spans="1:6">
      <c r="A688" s="2">
        <v>687</v>
      </c>
      <c r="B688" s="25" t="s">
        <v>6</v>
      </c>
      <c r="C688" s="2" t="s">
        <v>0</v>
      </c>
      <c r="D688" s="2" t="s">
        <v>9</v>
      </c>
      <c r="E688" s="2">
        <v>1</v>
      </c>
      <c r="F688" s="60">
        <v>121</v>
      </c>
    </row>
    <row r="689" spans="1:6">
      <c r="A689" s="2">
        <v>688</v>
      </c>
      <c r="B689" s="25" t="s">
        <v>6</v>
      </c>
      <c r="C689" s="2" t="s">
        <v>0</v>
      </c>
      <c r="D689" s="2" t="s">
        <v>9</v>
      </c>
      <c r="E689" s="2">
        <v>2</v>
      </c>
      <c r="F689" s="60">
        <v>222</v>
      </c>
    </row>
    <row r="690" spans="1:6">
      <c r="A690" s="2">
        <v>689</v>
      </c>
      <c r="B690" s="25" t="s">
        <v>6</v>
      </c>
      <c r="C690" s="2" t="s">
        <v>0</v>
      </c>
      <c r="D690" s="2" t="s">
        <v>9</v>
      </c>
      <c r="E690" s="2">
        <v>4</v>
      </c>
      <c r="F690" s="60">
        <v>555</v>
      </c>
    </row>
    <row r="691" spans="1:6">
      <c r="A691" s="2">
        <v>690</v>
      </c>
      <c r="B691" s="25" t="s">
        <v>6</v>
      </c>
      <c r="C691" s="2" t="s">
        <v>0</v>
      </c>
      <c r="D691" s="2" t="s">
        <v>9</v>
      </c>
      <c r="E691" s="2">
        <v>5</v>
      </c>
      <c r="F691" s="60">
        <v>698</v>
      </c>
    </row>
    <row r="692" spans="1:6">
      <c r="A692" s="2">
        <v>691</v>
      </c>
      <c r="B692" s="25" t="s">
        <v>6</v>
      </c>
      <c r="C692" s="2" t="s">
        <v>0</v>
      </c>
      <c r="D692" s="2" t="s">
        <v>9</v>
      </c>
      <c r="E692" s="2">
        <v>5</v>
      </c>
      <c r="F692" s="60">
        <v>698</v>
      </c>
    </row>
    <row r="693" spans="1:6">
      <c r="A693" s="2">
        <v>692</v>
      </c>
      <c r="B693" s="25" t="s">
        <v>6</v>
      </c>
      <c r="C693" s="2" t="s">
        <v>0</v>
      </c>
      <c r="D693" s="2" t="s">
        <v>9</v>
      </c>
      <c r="E693" s="2">
        <v>2</v>
      </c>
      <c r="F693" s="60">
        <v>222</v>
      </c>
    </row>
    <row r="694" spans="1:6">
      <c r="A694" s="2">
        <v>693</v>
      </c>
      <c r="B694" s="25" t="s">
        <v>6</v>
      </c>
      <c r="C694" s="2" t="s">
        <v>0</v>
      </c>
      <c r="D694" s="2" t="s">
        <v>9</v>
      </c>
      <c r="E694" s="2">
        <v>5</v>
      </c>
      <c r="F694" s="60">
        <v>698</v>
      </c>
    </row>
    <row r="695" spans="1:6">
      <c r="A695" s="2">
        <v>694</v>
      </c>
      <c r="B695" s="25" t="s">
        <v>6</v>
      </c>
      <c r="C695" s="2" t="s">
        <v>0</v>
      </c>
      <c r="D695" s="2" t="s">
        <v>9</v>
      </c>
      <c r="E695" s="2">
        <v>4</v>
      </c>
      <c r="F695" s="60">
        <v>555</v>
      </c>
    </row>
    <row r="696" spans="1:6">
      <c r="A696" s="2">
        <v>695</v>
      </c>
      <c r="B696" s="25" t="s">
        <v>6</v>
      </c>
      <c r="C696" s="2" t="s">
        <v>0</v>
      </c>
      <c r="D696" s="2" t="s">
        <v>9</v>
      </c>
      <c r="E696" s="2">
        <v>1</v>
      </c>
      <c r="F696" s="60">
        <v>121</v>
      </c>
    </row>
    <row r="697" spans="1:6">
      <c r="A697" s="2">
        <v>696</v>
      </c>
      <c r="B697" s="25" t="s">
        <v>6</v>
      </c>
      <c r="C697" s="2" t="s">
        <v>0</v>
      </c>
      <c r="D697" s="2" t="s">
        <v>9</v>
      </c>
      <c r="E697" s="2">
        <v>4</v>
      </c>
      <c r="F697" s="60">
        <v>555</v>
      </c>
    </row>
    <row r="698" spans="1:6">
      <c r="A698" s="2">
        <v>697</v>
      </c>
      <c r="B698" s="25" t="s">
        <v>6</v>
      </c>
      <c r="C698" s="2" t="s">
        <v>0</v>
      </c>
      <c r="D698" s="2" t="s">
        <v>9</v>
      </c>
      <c r="E698" s="2">
        <v>3</v>
      </c>
      <c r="F698" s="60">
        <v>377.5</v>
      </c>
    </row>
    <row r="699" spans="1:6">
      <c r="A699" s="2">
        <v>698</v>
      </c>
      <c r="B699" s="25" t="s">
        <v>6</v>
      </c>
      <c r="C699" s="2" t="s">
        <v>0</v>
      </c>
      <c r="D699" s="2" t="s">
        <v>9</v>
      </c>
      <c r="E699" s="2">
        <v>3</v>
      </c>
      <c r="F699" s="60">
        <v>377.5</v>
      </c>
    </row>
    <row r="700" spans="1:6">
      <c r="A700" s="2">
        <v>699</v>
      </c>
      <c r="B700" s="25" t="s">
        <v>6</v>
      </c>
      <c r="C700" s="2" t="s">
        <v>0</v>
      </c>
      <c r="D700" s="2" t="s">
        <v>9</v>
      </c>
      <c r="E700" s="2">
        <v>4</v>
      </c>
      <c r="F700" s="60">
        <v>555</v>
      </c>
    </row>
    <row r="701" spans="1:6">
      <c r="A701" s="2">
        <v>700</v>
      </c>
      <c r="B701" s="25" t="s">
        <v>6</v>
      </c>
      <c r="C701" s="2" t="s">
        <v>0</v>
      </c>
      <c r="D701" s="2" t="s">
        <v>9</v>
      </c>
      <c r="E701" s="2">
        <v>4</v>
      </c>
      <c r="F701" s="60">
        <v>555</v>
      </c>
    </row>
    <row r="702" spans="1:6">
      <c r="A702" s="2">
        <v>701</v>
      </c>
      <c r="B702" s="25" t="s">
        <v>6</v>
      </c>
      <c r="C702" s="2" t="s">
        <v>0</v>
      </c>
      <c r="D702" s="2" t="s">
        <v>9</v>
      </c>
      <c r="E702" s="2">
        <v>2</v>
      </c>
      <c r="F702" s="60">
        <v>222</v>
      </c>
    </row>
    <row r="703" spans="1:6">
      <c r="A703" s="2">
        <v>702</v>
      </c>
      <c r="B703" s="25" t="s">
        <v>6</v>
      </c>
      <c r="C703" s="2" t="s">
        <v>0</v>
      </c>
      <c r="D703" s="2" t="s">
        <v>9</v>
      </c>
      <c r="E703" s="2">
        <v>3</v>
      </c>
      <c r="F703" s="60">
        <v>377.5</v>
      </c>
    </row>
    <row r="704" spans="1:6">
      <c r="A704" s="2">
        <v>703</v>
      </c>
      <c r="B704" s="25" t="s">
        <v>6</v>
      </c>
      <c r="C704" s="2" t="s">
        <v>0</v>
      </c>
      <c r="D704" s="2" t="s">
        <v>9</v>
      </c>
      <c r="E704" s="2">
        <v>3</v>
      </c>
      <c r="F704" s="60">
        <v>377.5</v>
      </c>
    </row>
    <row r="705" spans="1:6">
      <c r="A705" s="2">
        <v>704</v>
      </c>
      <c r="B705" s="25" t="s">
        <v>6</v>
      </c>
      <c r="C705" s="2" t="s">
        <v>0</v>
      </c>
      <c r="D705" s="2" t="s">
        <v>9</v>
      </c>
      <c r="E705" s="2">
        <v>2</v>
      </c>
      <c r="F705" s="60">
        <v>222</v>
      </c>
    </row>
    <row r="706" spans="1:6">
      <c r="A706" s="2">
        <v>705</v>
      </c>
      <c r="B706" s="25" t="s">
        <v>6</v>
      </c>
      <c r="C706" s="2" t="s">
        <v>0</v>
      </c>
      <c r="D706" s="2" t="s">
        <v>9</v>
      </c>
      <c r="E706" s="2">
        <v>6</v>
      </c>
      <c r="F706" s="60">
        <v>801.5</v>
      </c>
    </row>
    <row r="707" spans="1:6">
      <c r="A707" s="2">
        <v>706</v>
      </c>
      <c r="B707" s="25" t="s">
        <v>6</v>
      </c>
      <c r="C707" s="2" t="s">
        <v>0</v>
      </c>
      <c r="D707" s="2" t="s">
        <v>9</v>
      </c>
      <c r="E707" s="2">
        <v>3</v>
      </c>
      <c r="F707" s="60">
        <v>377.5</v>
      </c>
    </row>
    <row r="708" spans="1:6">
      <c r="A708" s="2">
        <v>707</v>
      </c>
      <c r="B708" s="25" t="s">
        <v>6</v>
      </c>
      <c r="C708" s="2" t="s">
        <v>0</v>
      </c>
      <c r="D708" s="2" t="s">
        <v>9</v>
      </c>
      <c r="E708" s="2">
        <v>2</v>
      </c>
      <c r="F708" s="60">
        <v>222</v>
      </c>
    </row>
    <row r="709" spans="1:6">
      <c r="A709" s="2">
        <v>708</v>
      </c>
      <c r="B709" s="25" t="s">
        <v>6</v>
      </c>
      <c r="C709" s="2" t="s">
        <v>0</v>
      </c>
      <c r="D709" s="2" t="s">
        <v>9</v>
      </c>
      <c r="E709" s="2">
        <v>2</v>
      </c>
      <c r="F709" s="60">
        <v>222</v>
      </c>
    </row>
    <row r="710" spans="1:6">
      <c r="A710" s="2">
        <v>709</v>
      </c>
      <c r="B710" s="25" t="s">
        <v>6</v>
      </c>
      <c r="C710" s="2" t="s">
        <v>0</v>
      </c>
      <c r="D710" s="2" t="s">
        <v>9</v>
      </c>
      <c r="E710" s="2">
        <v>3</v>
      </c>
      <c r="F710" s="60">
        <v>377.5</v>
      </c>
    </row>
    <row r="711" spans="1:6">
      <c r="A711" s="2">
        <v>710</v>
      </c>
      <c r="B711" s="25" t="s">
        <v>6</v>
      </c>
      <c r="C711" s="2" t="s">
        <v>0</v>
      </c>
      <c r="D711" s="2" t="s">
        <v>9</v>
      </c>
      <c r="E711" s="2">
        <v>2</v>
      </c>
      <c r="F711" s="60">
        <v>222</v>
      </c>
    </row>
    <row r="712" spans="1:6">
      <c r="A712" s="2">
        <v>711</v>
      </c>
      <c r="B712" s="25" t="s">
        <v>6</v>
      </c>
      <c r="C712" s="2" t="s">
        <v>0</v>
      </c>
      <c r="D712" s="2" t="s">
        <v>9</v>
      </c>
      <c r="E712" s="2">
        <v>4</v>
      </c>
      <c r="F712" s="60">
        <v>555</v>
      </c>
    </row>
    <row r="713" spans="1:6">
      <c r="A713" s="2">
        <v>712</v>
      </c>
      <c r="B713" s="25" t="s">
        <v>6</v>
      </c>
      <c r="C713" s="2" t="s">
        <v>0</v>
      </c>
      <c r="D713" s="2" t="s">
        <v>9</v>
      </c>
      <c r="E713" s="2">
        <v>1</v>
      </c>
      <c r="F713" s="60">
        <v>121</v>
      </c>
    </row>
    <row r="714" spans="1:6">
      <c r="A714" s="2">
        <v>713</v>
      </c>
      <c r="B714" s="25" t="s">
        <v>6</v>
      </c>
      <c r="C714" s="2" t="s">
        <v>0</v>
      </c>
      <c r="D714" s="2" t="s">
        <v>9</v>
      </c>
      <c r="E714" s="2">
        <v>3</v>
      </c>
      <c r="F714" s="60">
        <v>377.5</v>
      </c>
    </row>
    <row r="715" spans="1:6">
      <c r="A715" s="2">
        <v>714</v>
      </c>
      <c r="B715" s="25" t="s">
        <v>6</v>
      </c>
      <c r="C715" s="2" t="s">
        <v>0</v>
      </c>
      <c r="D715" s="2" t="s">
        <v>9</v>
      </c>
      <c r="E715" s="2">
        <v>4</v>
      </c>
      <c r="F715" s="60">
        <v>555</v>
      </c>
    </row>
    <row r="716" spans="1:6">
      <c r="A716" s="2">
        <v>715</v>
      </c>
      <c r="B716" s="25" t="s">
        <v>6</v>
      </c>
      <c r="C716" s="2" t="s">
        <v>0</v>
      </c>
      <c r="D716" s="2" t="s">
        <v>9</v>
      </c>
      <c r="E716" s="2">
        <v>4</v>
      </c>
      <c r="F716" s="60">
        <v>555</v>
      </c>
    </row>
    <row r="717" spans="1:6">
      <c r="A717" s="2">
        <v>716</v>
      </c>
      <c r="B717" s="25" t="s">
        <v>6</v>
      </c>
      <c r="C717" s="2" t="s">
        <v>0</v>
      </c>
      <c r="D717" s="2" t="s">
        <v>9</v>
      </c>
      <c r="E717" s="2">
        <v>3</v>
      </c>
      <c r="F717" s="60">
        <v>377.5</v>
      </c>
    </row>
    <row r="718" spans="1:6">
      <c r="A718" s="2">
        <v>717</v>
      </c>
      <c r="B718" s="25" t="s">
        <v>6</v>
      </c>
      <c r="C718" s="2" t="s">
        <v>0</v>
      </c>
      <c r="D718" s="2" t="s">
        <v>9</v>
      </c>
      <c r="E718" s="2">
        <v>5</v>
      </c>
      <c r="F718" s="60">
        <v>698</v>
      </c>
    </row>
    <row r="719" spans="1:6">
      <c r="A719" s="2">
        <v>718</v>
      </c>
      <c r="B719" s="25" t="s">
        <v>6</v>
      </c>
      <c r="C719" s="2" t="s">
        <v>0</v>
      </c>
      <c r="D719" s="2" t="s">
        <v>9</v>
      </c>
      <c r="E719" s="2">
        <v>3</v>
      </c>
      <c r="F719" s="60">
        <v>377.5</v>
      </c>
    </row>
    <row r="720" spans="1:6">
      <c r="A720" s="2">
        <v>719</v>
      </c>
      <c r="B720" s="25" t="s">
        <v>6</v>
      </c>
      <c r="C720" s="2" t="s">
        <v>0</v>
      </c>
      <c r="D720" s="2" t="s">
        <v>9</v>
      </c>
      <c r="E720" s="2">
        <v>4</v>
      </c>
      <c r="F720" s="60">
        <v>555</v>
      </c>
    </row>
    <row r="721" spans="1:6">
      <c r="A721" s="2">
        <v>720</v>
      </c>
      <c r="B721" s="25" t="s">
        <v>6</v>
      </c>
      <c r="C721" s="2" t="s">
        <v>0</v>
      </c>
      <c r="D721" s="2" t="s">
        <v>9</v>
      </c>
      <c r="E721" s="2">
        <v>4</v>
      </c>
      <c r="F721" s="60">
        <v>555</v>
      </c>
    </row>
    <row r="722" spans="1:6">
      <c r="A722" s="2">
        <v>721</v>
      </c>
      <c r="B722" s="25" t="s">
        <v>6</v>
      </c>
      <c r="C722" s="2" t="s">
        <v>0</v>
      </c>
      <c r="D722" s="2" t="s">
        <v>9</v>
      </c>
      <c r="E722" s="2">
        <v>5</v>
      </c>
      <c r="F722" s="60">
        <v>698</v>
      </c>
    </row>
    <row r="723" spans="1:6">
      <c r="A723" s="2">
        <v>722</v>
      </c>
      <c r="B723" s="25" t="s">
        <v>6</v>
      </c>
      <c r="C723" s="2" t="s">
        <v>0</v>
      </c>
      <c r="D723" s="2" t="s">
        <v>9</v>
      </c>
      <c r="E723" s="2">
        <v>6</v>
      </c>
      <c r="F723" s="60">
        <v>801.5</v>
      </c>
    </row>
    <row r="724" spans="1:6">
      <c r="A724" s="2">
        <v>723</v>
      </c>
      <c r="B724" s="25" t="s">
        <v>6</v>
      </c>
      <c r="C724" s="2" t="s">
        <v>0</v>
      </c>
      <c r="D724" s="2" t="s">
        <v>9</v>
      </c>
      <c r="E724" s="2">
        <v>5</v>
      </c>
      <c r="F724" s="60">
        <v>698</v>
      </c>
    </row>
    <row r="725" spans="1:6">
      <c r="A725" s="2">
        <v>724</v>
      </c>
      <c r="B725" s="25" t="s">
        <v>6</v>
      </c>
      <c r="C725" s="2" t="s">
        <v>0</v>
      </c>
      <c r="D725" s="2" t="s">
        <v>9</v>
      </c>
      <c r="E725" s="2">
        <v>4</v>
      </c>
      <c r="F725" s="60">
        <v>555</v>
      </c>
    </row>
    <row r="726" spans="1:6">
      <c r="A726" s="2">
        <v>725</v>
      </c>
      <c r="B726" s="25" t="s">
        <v>6</v>
      </c>
      <c r="C726" s="2" t="s">
        <v>0</v>
      </c>
      <c r="D726" s="2" t="s">
        <v>9</v>
      </c>
      <c r="E726" s="2">
        <v>2</v>
      </c>
      <c r="F726" s="60">
        <v>222</v>
      </c>
    </row>
    <row r="727" spans="1:6">
      <c r="A727" s="2">
        <v>726</v>
      </c>
      <c r="B727" s="25" t="s">
        <v>6</v>
      </c>
      <c r="C727" s="2" t="s">
        <v>0</v>
      </c>
      <c r="D727" s="2" t="s">
        <v>9</v>
      </c>
      <c r="E727" s="2">
        <v>2</v>
      </c>
      <c r="F727" s="60">
        <v>222</v>
      </c>
    </row>
    <row r="728" spans="1:6">
      <c r="A728" s="2">
        <v>727</v>
      </c>
      <c r="B728" s="25" t="s">
        <v>6</v>
      </c>
      <c r="C728" s="2" t="s">
        <v>0</v>
      </c>
      <c r="D728" s="2" t="s">
        <v>9</v>
      </c>
      <c r="E728" s="2">
        <v>2</v>
      </c>
      <c r="F728" s="60">
        <v>222</v>
      </c>
    </row>
    <row r="729" spans="1:6">
      <c r="A729" s="2">
        <v>728</v>
      </c>
      <c r="B729" s="25" t="s">
        <v>6</v>
      </c>
      <c r="C729" s="2" t="s">
        <v>0</v>
      </c>
      <c r="D729" s="2" t="s">
        <v>9</v>
      </c>
      <c r="E729" s="2">
        <v>1</v>
      </c>
      <c r="F729" s="60">
        <v>121</v>
      </c>
    </row>
    <row r="730" spans="1:6">
      <c r="A730" s="2">
        <v>729</v>
      </c>
      <c r="B730" s="25" t="s">
        <v>6</v>
      </c>
      <c r="C730" s="2" t="s">
        <v>0</v>
      </c>
      <c r="D730" s="2" t="s">
        <v>9</v>
      </c>
      <c r="E730" s="2">
        <v>3</v>
      </c>
      <c r="F730" s="60">
        <v>377.5</v>
      </c>
    </row>
    <row r="731" spans="1:6">
      <c r="A731" s="2">
        <v>730</v>
      </c>
      <c r="B731" s="25" t="s">
        <v>6</v>
      </c>
      <c r="C731" s="2" t="s">
        <v>0</v>
      </c>
      <c r="D731" s="2" t="s">
        <v>9</v>
      </c>
      <c r="E731" s="2">
        <v>4</v>
      </c>
      <c r="F731" s="60">
        <v>555</v>
      </c>
    </row>
    <row r="732" spans="1:6">
      <c r="A732" s="2">
        <v>731</v>
      </c>
      <c r="B732" s="25" t="s">
        <v>6</v>
      </c>
      <c r="C732" s="2" t="s">
        <v>0</v>
      </c>
      <c r="D732" s="2" t="s">
        <v>9</v>
      </c>
      <c r="E732" s="2">
        <v>0</v>
      </c>
      <c r="F732" s="60">
        <v>39.5</v>
      </c>
    </row>
    <row r="733" spans="1:6">
      <c r="A733" s="2">
        <v>732</v>
      </c>
      <c r="B733" s="25" t="s">
        <v>6</v>
      </c>
      <c r="C733" s="2" t="s">
        <v>0</v>
      </c>
      <c r="D733" s="2" t="s">
        <v>9</v>
      </c>
      <c r="E733" s="2">
        <v>2</v>
      </c>
      <c r="F733" s="60">
        <v>222</v>
      </c>
    </row>
    <row r="734" spans="1:6">
      <c r="A734" s="2">
        <v>733</v>
      </c>
      <c r="B734" s="25" t="s">
        <v>6</v>
      </c>
      <c r="C734" s="2" t="s">
        <v>0</v>
      </c>
      <c r="D734" s="2" t="s">
        <v>9</v>
      </c>
      <c r="E734" s="2">
        <v>0</v>
      </c>
      <c r="F734" s="60">
        <v>39.5</v>
      </c>
    </row>
    <row r="735" spans="1:6">
      <c r="A735" s="2">
        <v>734</v>
      </c>
      <c r="B735" s="25" t="s">
        <v>6</v>
      </c>
      <c r="C735" s="2" t="s">
        <v>0</v>
      </c>
      <c r="D735" s="2" t="s">
        <v>9</v>
      </c>
      <c r="E735" s="2">
        <v>5</v>
      </c>
      <c r="F735" s="60">
        <v>698</v>
      </c>
    </row>
    <row r="736" spans="1:6">
      <c r="A736" s="2">
        <v>735</v>
      </c>
      <c r="B736" s="25" t="s">
        <v>6</v>
      </c>
      <c r="C736" s="2" t="s">
        <v>0</v>
      </c>
      <c r="D736" s="2" t="s">
        <v>9</v>
      </c>
      <c r="E736" s="2">
        <v>3</v>
      </c>
      <c r="F736" s="60">
        <v>377.5</v>
      </c>
    </row>
    <row r="737" spans="1:6">
      <c r="A737" s="2">
        <v>736</v>
      </c>
      <c r="B737" s="25" t="s">
        <v>6</v>
      </c>
      <c r="C737" s="2" t="s">
        <v>0</v>
      </c>
      <c r="D737" s="2" t="s">
        <v>9</v>
      </c>
      <c r="E737" s="2">
        <v>2</v>
      </c>
      <c r="F737" s="60">
        <v>222</v>
      </c>
    </row>
    <row r="738" spans="1:6">
      <c r="A738" s="2">
        <v>737</v>
      </c>
      <c r="B738" s="25" t="s">
        <v>6</v>
      </c>
      <c r="C738" s="2" t="s">
        <v>0</v>
      </c>
      <c r="D738" s="2" t="s">
        <v>9</v>
      </c>
      <c r="E738" s="2">
        <v>2</v>
      </c>
      <c r="F738" s="60">
        <v>222</v>
      </c>
    </row>
    <row r="739" spans="1:6">
      <c r="A739" s="2">
        <v>738</v>
      </c>
      <c r="B739" s="25" t="s">
        <v>6</v>
      </c>
      <c r="C739" s="2" t="s">
        <v>0</v>
      </c>
      <c r="D739" s="2" t="s">
        <v>9</v>
      </c>
      <c r="E739" s="2">
        <v>3</v>
      </c>
      <c r="F739" s="60">
        <v>377.5</v>
      </c>
    </row>
    <row r="740" spans="1:6">
      <c r="A740" s="2">
        <v>739</v>
      </c>
      <c r="B740" s="25" t="s">
        <v>6</v>
      </c>
      <c r="C740" s="2" t="s">
        <v>0</v>
      </c>
      <c r="D740" s="2" t="s">
        <v>9</v>
      </c>
      <c r="E740" s="2">
        <v>2</v>
      </c>
      <c r="F740" s="60">
        <v>222</v>
      </c>
    </row>
    <row r="741" spans="1:6">
      <c r="A741" s="2">
        <v>740</v>
      </c>
      <c r="B741" s="25" t="s">
        <v>6</v>
      </c>
      <c r="C741" s="2" t="s">
        <v>0</v>
      </c>
      <c r="D741" s="2" t="s">
        <v>9</v>
      </c>
      <c r="E741" s="2">
        <v>1</v>
      </c>
      <c r="F741" s="60">
        <v>121</v>
      </c>
    </row>
    <row r="742" spans="1:6">
      <c r="A742" s="2">
        <v>741</v>
      </c>
      <c r="B742" s="25" t="s">
        <v>6</v>
      </c>
      <c r="C742" s="2" t="s">
        <v>0</v>
      </c>
      <c r="D742" s="2" t="s">
        <v>9</v>
      </c>
      <c r="E742" s="2">
        <v>3</v>
      </c>
      <c r="F742" s="60">
        <v>377.5</v>
      </c>
    </row>
    <row r="743" spans="1:6">
      <c r="A743" s="2">
        <v>742</v>
      </c>
      <c r="B743" s="25" t="s">
        <v>6</v>
      </c>
      <c r="C743" s="2" t="s">
        <v>0</v>
      </c>
      <c r="D743" s="2" t="s">
        <v>9</v>
      </c>
      <c r="E743" s="2">
        <v>1</v>
      </c>
      <c r="F743" s="60">
        <v>121</v>
      </c>
    </row>
    <row r="744" spans="1:6">
      <c r="A744" s="2">
        <v>743</v>
      </c>
      <c r="B744" s="25" t="s">
        <v>6</v>
      </c>
      <c r="C744" s="2" t="s">
        <v>0</v>
      </c>
      <c r="D744" s="2" t="s">
        <v>9</v>
      </c>
      <c r="E744" s="2">
        <v>2</v>
      </c>
      <c r="F744" s="60">
        <v>222</v>
      </c>
    </row>
    <row r="745" spans="1:6">
      <c r="A745" s="2">
        <v>744</v>
      </c>
      <c r="B745" s="25" t="s">
        <v>6</v>
      </c>
      <c r="C745" s="2" t="s">
        <v>0</v>
      </c>
      <c r="D745" s="2" t="s">
        <v>9</v>
      </c>
      <c r="E745" s="2">
        <v>5</v>
      </c>
      <c r="F745" s="60">
        <v>698</v>
      </c>
    </row>
    <row r="746" spans="1:6">
      <c r="A746" s="2">
        <v>745</v>
      </c>
      <c r="B746" s="25" t="s">
        <v>6</v>
      </c>
      <c r="C746" s="2" t="s">
        <v>0</v>
      </c>
      <c r="D746" s="2" t="s">
        <v>9</v>
      </c>
      <c r="E746" s="2">
        <v>1</v>
      </c>
      <c r="F746" s="60">
        <v>121</v>
      </c>
    </row>
    <row r="747" spans="1:6">
      <c r="A747" s="2">
        <v>746</v>
      </c>
      <c r="B747" s="25" t="s">
        <v>6</v>
      </c>
      <c r="C747" s="2" t="s">
        <v>0</v>
      </c>
      <c r="D747" s="2" t="s">
        <v>9</v>
      </c>
      <c r="E747" s="2">
        <v>5</v>
      </c>
      <c r="F747" s="60">
        <v>698</v>
      </c>
    </row>
    <row r="748" spans="1:6">
      <c r="A748" s="2">
        <v>747</v>
      </c>
      <c r="B748" s="25" t="s">
        <v>6</v>
      </c>
      <c r="C748" s="2" t="s">
        <v>0</v>
      </c>
      <c r="D748" s="2" t="s">
        <v>9</v>
      </c>
      <c r="E748" s="2">
        <v>3</v>
      </c>
      <c r="F748" s="60">
        <v>377.5</v>
      </c>
    </row>
    <row r="749" spans="1:6">
      <c r="A749" s="2">
        <v>748</v>
      </c>
      <c r="B749" s="25" t="s">
        <v>6</v>
      </c>
      <c r="C749" s="2" t="s">
        <v>0</v>
      </c>
      <c r="D749" s="2" t="s">
        <v>9</v>
      </c>
      <c r="E749" s="2">
        <v>1</v>
      </c>
      <c r="F749" s="60">
        <v>121</v>
      </c>
    </row>
    <row r="750" spans="1:6">
      <c r="A750" s="2">
        <v>749</v>
      </c>
      <c r="B750" s="25" t="s">
        <v>6</v>
      </c>
      <c r="C750" s="2" t="s">
        <v>1</v>
      </c>
      <c r="D750" s="2" t="s">
        <v>10</v>
      </c>
      <c r="E750" s="2">
        <v>3</v>
      </c>
      <c r="F750" s="60">
        <v>377.5</v>
      </c>
    </row>
    <row r="751" spans="1:6">
      <c r="A751" s="2">
        <v>750</v>
      </c>
      <c r="B751" s="25" t="s">
        <v>6</v>
      </c>
      <c r="C751" s="2" t="s">
        <v>1</v>
      </c>
      <c r="D751" s="2" t="s">
        <v>10</v>
      </c>
      <c r="E751" s="2">
        <v>4</v>
      </c>
      <c r="F751" s="60">
        <v>555</v>
      </c>
    </row>
    <row r="752" spans="1:6">
      <c r="A752" s="2">
        <v>751</v>
      </c>
      <c r="B752" s="25" t="s">
        <v>6</v>
      </c>
      <c r="C752" s="2" t="s">
        <v>1</v>
      </c>
      <c r="D752" s="2" t="s">
        <v>10</v>
      </c>
      <c r="E752" s="2">
        <v>5</v>
      </c>
      <c r="F752" s="60">
        <v>698</v>
      </c>
    </row>
    <row r="753" spans="1:6">
      <c r="A753" s="2">
        <v>752</v>
      </c>
      <c r="B753" s="25" t="s">
        <v>6</v>
      </c>
      <c r="C753" s="2" t="s">
        <v>1</v>
      </c>
      <c r="D753" s="2" t="s">
        <v>10</v>
      </c>
      <c r="E753" s="2">
        <v>4</v>
      </c>
      <c r="F753" s="60">
        <v>555</v>
      </c>
    </row>
    <row r="754" spans="1:6">
      <c r="A754" s="2">
        <v>753</v>
      </c>
      <c r="B754" s="25" t="s">
        <v>6</v>
      </c>
      <c r="C754" s="2" t="s">
        <v>1</v>
      </c>
      <c r="D754" s="2" t="s">
        <v>10</v>
      </c>
      <c r="E754" s="2">
        <v>5</v>
      </c>
      <c r="F754" s="60">
        <v>698</v>
      </c>
    </row>
    <row r="755" spans="1:6">
      <c r="A755" s="2">
        <v>754</v>
      </c>
      <c r="B755" s="25" t="s">
        <v>6</v>
      </c>
      <c r="C755" s="2" t="s">
        <v>1</v>
      </c>
      <c r="D755" s="2" t="s">
        <v>10</v>
      </c>
      <c r="E755" s="2">
        <v>6</v>
      </c>
      <c r="F755" s="60">
        <v>801.5</v>
      </c>
    </row>
    <row r="756" spans="1:6">
      <c r="A756" s="2">
        <v>755</v>
      </c>
      <c r="B756" s="25" t="s">
        <v>6</v>
      </c>
      <c r="C756" s="2" t="s">
        <v>1</v>
      </c>
      <c r="D756" s="2" t="s">
        <v>10</v>
      </c>
      <c r="E756" s="2">
        <v>11</v>
      </c>
      <c r="F756" s="60">
        <v>1017</v>
      </c>
    </row>
    <row r="757" spans="1:6">
      <c r="A757" s="2">
        <v>756</v>
      </c>
      <c r="B757" s="25" t="s">
        <v>6</v>
      </c>
      <c r="C757" s="2" t="s">
        <v>1</v>
      </c>
      <c r="D757" s="2" t="s">
        <v>10</v>
      </c>
      <c r="E757" s="2">
        <v>4</v>
      </c>
      <c r="F757" s="60">
        <v>555</v>
      </c>
    </row>
    <row r="758" spans="1:6">
      <c r="A758" s="2">
        <v>757</v>
      </c>
      <c r="B758" s="25" t="s">
        <v>6</v>
      </c>
      <c r="C758" s="2" t="s">
        <v>1</v>
      </c>
      <c r="D758" s="2" t="s">
        <v>10</v>
      </c>
      <c r="E758" s="2">
        <v>4</v>
      </c>
      <c r="F758" s="60">
        <v>555</v>
      </c>
    </row>
    <row r="759" spans="1:6">
      <c r="A759" s="2">
        <v>758</v>
      </c>
      <c r="B759" s="25" t="s">
        <v>6</v>
      </c>
      <c r="C759" s="2" t="s">
        <v>1</v>
      </c>
      <c r="D759" s="2" t="s">
        <v>10</v>
      </c>
      <c r="E759" s="2">
        <v>4</v>
      </c>
      <c r="F759" s="60">
        <v>555</v>
      </c>
    </row>
    <row r="760" spans="1:6">
      <c r="A760" s="2">
        <v>759</v>
      </c>
      <c r="B760" s="25" t="s">
        <v>6</v>
      </c>
      <c r="C760" s="2" t="s">
        <v>1</v>
      </c>
      <c r="D760" s="2" t="s">
        <v>10</v>
      </c>
      <c r="E760" s="2">
        <v>3</v>
      </c>
      <c r="F760" s="60">
        <v>377.5</v>
      </c>
    </row>
    <row r="761" spans="1:6">
      <c r="A761" s="2">
        <v>760</v>
      </c>
      <c r="B761" s="25" t="s">
        <v>6</v>
      </c>
      <c r="C761" s="2" t="s">
        <v>1</v>
      </c>
      <c r="D761" s="2" t="s">
        <v>10</v>
      </c>
      <c r="E761" s="2">
        <v>3</v>
      </c>
      <c r="F761" s="60">
        <v>377.5</v>
      </c>
    </row>
    <row r="762" spans="1:6">
      <c r="A762" s="2">
        <v>761</v>
      </c>
      <c r="B762" s="25" t="s">
        <v>6</v>
      </c>
      <c r="C762" s="2" t="s">
        <v>1</v>
      </c>
      <c r="D762" s="2" t="s">
        <v>10</v>
      </c>
      <c r="E762" s="2">
        <v>5</v>
      </c>
      <c r="F762" s="60">
        <v>698</v>
      </c>
    </row>
    <row r="763" spans="1:6">
      <c r="A763" s="2">
        <v>762</v>
      </c>
      <c r="B763" s="25" t="s">
        <v>6</v>
      </c>
      <c r="C763" s="2" t="s">
        <v>1</v>
      </c>
      <c r="D763" s="2" t="s">
        <v>10</v>
      </c>
      <c r="E763" s="2">
        <v>3</v>
      </c>
      <c r="F763" s="60">
        <v>377.5</v>
      </c>
    </row>
    <row r="764" spans="1:6">
      <c r="A764" s="2">
        <v>763</v>
      </c>
      <c r="B764" s="25" t="s">
        <v>6</v>
      </c>
      <c r="C764" s="2" t="s">
        <v>1</v>
      </c>
      <c r="D764" s="2" t="s">
        <v>10</v>
      </c>
      <c r="E764" s="2">
        <v>6</v>
      </c>
      <c r="F764" s="60">
        <v>801.5</v>
      </c>
    </row>
    <row r="765" spans="1:6">
      <c r="A765" s="2">
        <v>764</v>
      </c>
      <c r="B765" s="25" t="s">
        <v>6</v>
      </c>
      <c r="C765" s="2" t="s">
        <v>1</v>
      </c>
      <c r="D765" s="2" t="s">
        <v>10</v>
      </c>
      <c r="E765" s="2">
        <v>4</v>
      </c>
      <c r="F765" s="60">
        <v>555</v>
      </c>
    </row>
    <row r="766" spans="1:6">
      <c r="A766" s="2">
        <v>765</v>
      </c>
      <c r="B766" s="25" t="s">
        <v>6</v>
      </c>
      <c r="C766" s="2" t="s">
        <v>1</v>
      </c>
      <c r="D766" s="2" t="s">
        <v>10</v>
      </c>
      <c r="E766" s="2">
        <v>3</v>
      </c>
      <c r="F766" s="60">
        <v>377.5</v>
      </c>
    </row>
    <row r="767" spans="1:6">
      <c r="A767" s="2">
        <v>766</v>
      </c>
      <c r="B767" s="25" t="s">
        <v>6</v>
      </c>
      <c r="C767" s="2" t="s">
        <v>1</v>
      </c>
      <c r="D767" s="2" t="s">
        <v>10</v>
      </c>
      <c r="E767" s="2">
        <v>3</v>
      </c>
      <c r="F767" s="60">
        <v>377.5</v>
      </c>
    </row>
    <row r="768" spans="1:6">
      <c r="A768" s="2">
        <v>767</v>
      </c>
      <c r="B768" s="25" t="s">
        <v>6</v>
      </c>
      <c r="C768" s="2" t="s">
        <v>1</v>
      </c>
      <c r="D768" s="2" t="s">
        <v>10</v>
      </c>
      <c r="E768" s="2">
        <v>4</v>
      </c>
      <c r="F768" s="60">
        <v>555</v>
      </c>
    </row>
    <row r="769" spans="1:6">
      <c r="A769" s="2">
        <v>768</v>
      </c>
      <c r="B769" s="25" t="s">
        <v>6</v>
      </c>
      <c r="C769" s="2" t="s">
        <v>1</v>
      </c>
      <c r="D769" s="2" t="s">
        <v>10</v>
      </c>
      <c r="E769" s="2">
        <v>4</v>
      </c>
      <c r="F769" s="60">
        <v>555</v>
      </c>
    </row>
    <row r="770" spans="1:6">
      <c r="A770" s="2">
        <v>769</v>
      </c>
      <c r="B770" s="25" t="s">
        <v>6</v>
      </c>
      <c r="C770" s="2" t="s">
        <v>1</v>
      </c>
      <c r="D770" s="2" t="s">
        <v>10</v>
      </c>
      <c r="E770" s="2">
        <v>5</v>
      </c>
      <c r="F770" s="60">
        <v>698</v>
      </c>
    </row>
    <row r="771" spans="1:6">
      <c r="A771" s="2">
        <v>770</v>
      </c>
      <c r="B771" s="25" t="s">
        <v>6</v>
      </c>
      <c r="C771" s="2" t="s">
        <v>1</v>
      </c>
      <c r="D771" s="2" t="s">
        <v>10</v>
      </c>
      <c r="E771" s="2">
        <v>5</v>
      </c>
      <c r="F771" s="60">
        <v>698</v>
      </c>
    </row>
    <row r="772" spans="1:6">
      <c r="A772" s="2">
        <v>771</v>
      </c>
      <c r="B772" s="25" t="s">
        <v>6</v>
      </c>
      <c r="C772" s="2" t="s">
        <v>1</v>
      </c>
      <c r="D772" s="2" t="s">
        <v>10</v>
      </c>
      <c r="E772" s="2">
        <v>4</v>
      </c>
      <c r="F772" s="60">
        <v>555</v>
      </c>
    </row>
    <row r="773" spans="1:6">
      <c r="A773" s="2">
        <v>772</v>
      </c>
      <c r="B773" s="25" t="s">
        <v>6</v>
      </c>
      <c r="C773" s="2" t="s">
        <v>1</v>
      </c>
      <c r="D773" s="2" t="s">
        <v>10</v>
      </c>
      <c r="E773" s="2">
        <v>4</v>
      </c>
      <c r="F773" s="60">
        <v>555</v>
      </c>
    </row>
    <row r="774" spans="1:6">
      <c r="A774" s="2">
        <v>773</v>
      </c>
      <c r="B774" s="25" t="s">
        <v>6</v>
      </c>
      <c r="C774" s="2" t="s">
        <v>1</v>
      </c>
      <c r="D774" s="2" t="s">
        <v>10</v>
      </c>
      <c r="E774" s="2">
        <v>3</v>
      </c>
      <c r="F774" s="60">
        <v>377.5</v>
      </c>
    </row>
    <row r="775" spans="1:6">
      <c r="A775" s="2">
        <v>774</v>
      </c>
      <c r="B775" s="25" t="s">
        <v>6</v>
      </c>
      <c r="C775" s="2" t="s">
        <v>1</v>
      </c>
      <c r="D775" s="2" t="s">
        <v>10</v>
      </c>
      <c r="E775" s="2">
        <v>6</v>
      </c>
      <c r="F775" s="60">
        <v>801.5</v>
      </c>
    </row>
    <row r="776" spans="1:6">
      <c r="A776" s="2">
        <v>775</v>
      </c>
      <c r="B776" s="25" t="s">
        <v>6</v>
      </c>
      <c r="C776" s="2" t="s">
        <v>1</v>
      </c>
      <c r="D776" s="2" t="s">
        <v>10</v>
      </c>
      <c r="E776" s="2">
        <v>4</v>
      </c>
      <c r="F776" s="60">
        <v>555</v>
      </c>
    </row>
    <row r="777" spans="1:6">
      <c r="A777" s="2">
        <v>776</v>
      </c>
      <c r="B777" s="25" t="s">
        <v>6</v>
      </c>
      <c r="C777" s="2" t="s">
        <v>1</v>
      </c>
      <c r="D777" s="2" t="s">
        <v>10</v>
      </c>
      <c r="E777" s="2">
        <v>4</v>
      </c>
      <c r="F777" s="60">
        <v>555</v>
      </c>
    </row>
    <row r="778" spans="1:6">
      <c r="A778" s="2">
        <v>777</v>
      </c>
      <c r="B778" s="25" t="s">
        <v>6</v>
      </c>
      <c r="C778" s="2" t="s">
        <v>1</v>
      </c>
      <c r="D778" s="2" t="s">
        <v>10</v>
      </c>
      <c r="E778" s="2">
        <v>7</v>
      </c>
      <c r="F778" s="60">
        <v>869</v>
      </c>
    </row>
    <row r="779" spans="1:6">
      <c r="A779" s="2">
        <v>778</v>
      </c>
      <c r="B779" s="25" t="s">
        <v>6</v>
      </c>
      <c r="C779" s="2" t="s">
        <v>1</v>
      </c>
      <c r="D779" s="2" t="s">
        <v>10</v>
      </c>
      <c r="E779" s="2">
        <v>3</v>
      </c>
      <c r="F779" s="60">
        <v>377.5</v>
      </c>
    </row>
    <row r="780" spans="1:6">
      <c r="A780" s="2">
        <v>779</v>
      </c>
      <c r="B780" s="25" t="s">
        <v>6</v>
      </c>
      <c r="C780" s="2" t="s">
        <v>1</v>
      </c>
      <c r="D780" s="2" t="s">
        <v>10</v>
      </c>
      <c r="E780" s="2">
        <v>4</v>
      </c>
      <c r="F780" s="60">
        <v>555</v>
      </c>
    </row>
    <row r="781" spans="1:6">
      <c r="A781" s="2">
        <v>780</v>
      </c>
      <c r="B781" s="25" t="s">
        <v>6</v>
      </c>
      <c r="C781" s="2" t="s">
        <v>1</v>
      </c>
      <c r="D781" s="2" t="s">
        <v>10</v>
      </c>
      <c r="E781" s="2">
        <v>3</v>
      </c>
      <c r="F781" s="60">
        <v>377.5</v>
      </c>
    </row>
    <row r="782" spans="1:6">
      <c r="A782" s="2">
        <v>781</v>
      </c>
      <c r="B782" s="25" t="s">
        <v>6</v>
      </c>
      <c r="C782" s="2" t="s">
        <v>1</v>
      </c>
      <c r="D782" s="2" t="s">
        <v>10</v>
      </c>
      <c r="E782" s="2">
        <v>4</v>
      </c>
      <c r="F782" s="60">
        <v>555</v>
      </c>
    </row>
    <row r="783" spans="1:6">
      <c r="A783" s="2">
        <v>782</v>
      </c>
      <c r="B783" s="25" t="s">
        <v>6</v>
      </c>
      <c r="C783" s="2" t="s">
        <v>1</v>
      </c>
      <c r="D783" s="2" t="s">
        <v>10</v>
      </c>
      <c r="E783" s="2">
        <v>1</v>
      </c>
      <c r="F783" s="60">
        <v>121</v>
      </c>
    </row>
    <row r="784" spans="1:6">
      <c r="A784" s="2">
        <v>783</v>
      </c>
      <c r="B784" s="25" t="s">
        <v>6</v>
      </c>
      <c r="C784" s="2" t="s">
        <v>1</v>
      </c>
      <c r="D784" s="2" t="s">
        <v>10</v>
      </c>
      <c r="E784" s="2">
        <v>2</v>
      </c>
      <c r="F784" s="60">
        <v>222</v>
      </c>
    </row>
    <row r="785" spans="1:6">
      <c r="A785" s="2">
        <v>784</v>
      </c>
      <c r="B785" s="25" t="s">
        <v>6</v>
      </c>
      <c r="C785" s="2" t="s">
        <v>1</v>
      </c>
      <c r="D785" s="2" t="s">
        <v>10</v>
      </c>
      <c r="E785" s="2">
        <v>3</v>
      </c>
      <c r="F785" s="60">
        <v>377.5</v>
      </c>
    </row>
    <row r="786" spans="1:6">
      <c r="A786" s="2">
        <v>785</v>
      </c>
      <c r="B786" s="25" t="s">
        <v>6</v>
      </c>
      <c r="C786" s="2" t="s">
        <v>1</v>
      </c>
      <c r="D786" s="2" t="s">
        <v>10</v>
      </c>
      <c r="E786" s="2">
        <v>3</v>
      </c>
      <c r="F786" s="60">
        <v>377.5</v>
      </c>
    </row>
    <row r="787" spans="1:6">
      <c r="A787" s="2">
        <v>786</v>
      </c>
      <c r="B787" s="25" t="s">
        <v>6</v>
      </c>
      <c r="C787" s="2" t="s">
        <v>1</v>
      </c>
      <c r="D787" s="2" t="s">
        <v>10</v>
      </c>
      <c r="E787" s="2">
        <v>9</v>
      </c>
      <c r="F787" s="60">
        <v>966.5</v>
      </c>
    </row>
    <row r="788" spans="1:6">
      <c r="A788" s="2">
        <v>787</v>
      </c>
      <c r="B788" s="25" t="s">
        <v>6</v>
      </c>
      <c r="C788" s="2" t="s">
        <v>1</v>
      </c>
      <c r="D788" s="2" t="s">
        <v>10</v>
      </c>
      <c r="E788" s="2">
        <v>4</v>
      </c>
      <c r="F788" s="60">
        <v>555</v>
      </c>
    </row>
    <row r="789" spans="1:6">
      <c r="A789" s="2">
        <v>788</v>
      </c>
      <c r="B789" s="25" t="s">
        <v>6</v>
      </c>
      <c r="C789" s="2" t="s">
        <v>1</v>
      </c>
      <c r="D789" s="2" t="s">
        <v>10</v>
      </c>
      <c r="E789" s="2">
        <v>3</v>
      </c>
      <c r="F789" s="60">
        <v>377.5</v>
      </c>
    </row>
    <row r="790" spans="1:6">
      <c r="A790" s="2">
        <v>789</v>
      </c>
      <c r="B790" s="25" t="s">
        <v>6</v>
      </c>
      <c r="C790" s="2" t="s">
        <v>1</v>
      </c>
      <c r="D790" s="2" t="s">
        <v>10</v>
      </c>
      <c r="E790" s="2">
        <v>2</v>
      </c>
      <c r="F790" s="60">
        <v>222</v>
      </c>
    </row>
    <row r="791" spans="1:6">
      <c r="A791" s="2">
        <v>790</v>
      </c>
      <c r="B791" s="25" t="s">
        <v>6</v>
      </c>
      <c r="C791" s="2" t="s">
        <v>1</v>
      </c>
      <c r="D791" s="2" t="s">
        <v>10</v>
      </c>
      <c r="E791" s="2">
        <v>3</v>
      </c>
      <c r="F791" s="60">
        <v>377.5</v>
      </c>
    </row>
    <row r="792" spans="1:6">
      <c r="A792" s="2">
        <v>791</v>
      </c>
      <c r="B792" s="25" t="s">
        <v>6</v>
      </c>
      <c r="C792" s="2" t="s">
        <v>1</v>
      </c>
      <c r="D792" s="2" t="s">
        <v>10</v>
      </c>
      <c r="E792" s="2">
        <v>2</v>
      </c>
      <c r="F792" s="60">
        <v>222</v>
      </c>
    </row>
    <row r="793" spans="1:6">
      <c r="A793" s="2">
        <v>792</v>
      </c>
      <c r="B793" s="25" t="s">
        <v>6</v>
      </c>
      <c r="C793" s="2" t="s">
        <v>1</v>
      </c>
      <c r="D793" s="2" t="s">
        <v>10</v>
      </c>
      <c r="E793" s="2">
        <v>3</v>
      </c>
      <c r="F793" s="60">
        <v>377.5</v>
      </c>
    </row>
    <row r="794" spans="1:6">
      <c r="A794" s="2">
        <v>793</v>
      </c>
      <c r="B794" s="25" t="s">
        <v>6</v>
      </c>
      <c r="C794" s="2" t="s">
        <v>1</v>
      </c>
      <c r="D794" s="2" t="s">
        <v>10</v>
      </c>
      <c r="E794" s="2">
        <v>3</v>
      </c>
      <c r="F794" s="60">
        <v>377.5</v>
      </c>
    </row>
    <row r="795" spans="1:6">
      <c r="A795" s="2">
        <v>794</v>
      </c>
      <c r="B795" s="25" t="s">
        <v>6</v>
      </c>
      <c r="C795" s="2" t="s">
        <v>1</v>
      </c>
      <c r="D795" s="2" t="s">
        <v>10</v>
      </c>
      <c r="E795" s="2">
        <v>3</v>
      </c>
      <c r="F795" s="60">
        <v>377.5</v>
      </c>
    </row>
    <row r="796" spans="1:6">
      <c r="A796" s="2">
        <v>795</v>
      </c>
      <c r="B796" s="25" t="s">
        <v>6</v>
      </c>
      <c r="C796" s="2" t="s">
        <v>1</v>
      </c>
      <c r="D796" s="2" t="s">
        <v>10</v>
      </c>
      <c r="E796" s="2">
        <v>3</v>
      </c>
      <c r="F796" s="60">
        <v>377.5</v>
      </c>
    </row>
    <row r="797" spans="1:6">
      <c r="A797" s="2">
        <v>796</v>
      </c>
      <c r="B797" s="25" t="s">
        <v>6</v>
      </c>
      <c r="C797" s="2" t="s">
        <v>1</v>
      </c>
      <c r="D797" s="2" t="s">
        <v>10</v>
      </c>
      <c r="E797" s="2">
        <v>3</v>
      </c>
      <c r="F797" s="60">
        <v>377.5</v>
      </c>
    </row>
    <row r="798" spans="1:6">
      <c r="A798" s="2">
        <v>797</v>
      </c>
      <c r="B798" s="25" t="s">
        <v>6</v>
      </c>
      <c r="C798" s="2" t="s">
        <v>1</v>
      </c>
      <c r="D798" s="2" t="s">
        <v>10</v>
      </c>
      <c r="E798" s="2">
        <v>4</v>
      </c>
      <c r="F798" s="60">
        <v>555</v>
      </c>
    </row>
    <row r="799" spans="1:6">
      <c r="A799" s="2">
        <v>798</v>
      </c>
      <c r="B799" s="25" t="s">
        <v>6</v>
      </c>
      <c r="C799" s="2" t="s">
        <v>1</v>
      </c>
      <c r="D799" s="2" t="s">
        <v>10</v>
      </c>
      <c r="E799" s="2">
        <v>2</v>
      </c>
      <c r="F799" s="60">
        <v>222</v>
      </c>
    </row>
    <row r="800" spans="1:6">
      <c r="A800" s="2">
        <v>799</v>
      </c>
      <c r="B800" s="25" t="s">
        <v>6</v>
      </c>
      <c r="C800" s="2" t="s">
        <v>1</v>
      </c>
      <c r="D800" s="2" t="s">
        <v>10</v>
      </c>
      <c r="E800" s="2">
        <v>3</v>
      </c>
      <c r="F800" s="60">
        <v>377.5</v>
      </c>
    </row>
    <row r="801" spans="1:6">
      <c r="A801" s="2">
        <v>800</v>
      </c>
      <c r="B801" s="25" t="s">
        <v>6</v>
      </c>
      <c r="C801" s="2" t="s">
        <v>1</v>
      </c>
      <c r="D801" s="2" t="s">
        <v>10</v>
      </c>
      <c r="E801" s="2">
        <v>3</v>
      </c>
      <c r="F801" s="60">
        <v>377.5</v>
      </c>
    </row>
    <row r="802" spans="1:6">
      <c r="A802" s="2">
        <v>801</v>
      </c>
      <c r="B802" s="25" t="s">
        <v>6</v>
      </c>
      <c r="C802" s="2" t="s">
        <v>1</v>
      </c>
      <c r="D802" s="2" t="s">
        <v>10</v>
      </c>
      <c r="E802" s="2">
        <v>2</v>
      </c>
      <c r="F802" s="60">
        <v>222</v>
      </c>
    </row>
    <row r="803" spans="1:6">
      <c r="A803" s="2">
        <v>802</v>
      </c>
      <c r="B803" s="25" t="s">
        <v>6</v>
      </c>
      <c r="C803" s="2" t="s">
        <v>1</v>
      </c>
      <c r="D803" s="2" t="s">
        <v>10</v>
      </c>
      <c r="E803" s="2">
        <v>3</v>
      </c>
      <c r="F803" s="60">
        <v>377.5</v>
      </c>
    </row>
    <row r="804" spans="1:6">
      <c r="A804" s="2">
        <v>803</v>
      </c>
      <c r="B804" s="25" t="s">
        <v>6</v>
      </c>
      <c r="C804" s="2" t="s">
        <v>1</v>
      </c>
      <c r="D804" s="2" t="s">
        <v>10</v>
      </c>
      <c r="E804" s="2">
        <v>2</v>
      </c>
      <c r="F804" s="60">
        <v>222</v>
      </c>
    </row>
    <row r="805" spans="1:6">
      <c r="A805" s="2">
        <v>804</v>
      </c>
      <c r="B805" s="25" t="s">
        <v>6</v>
      </c>
      <c r="C805" s="2" t="s">
        <v>1</v>
      </c>
      <c r="D805" s="2" t="s">
        <v>10</v>
      </c>
      <c r="E805" s="2">
        <v>4</v>
      </c>
      <c r="F805" s="60">
        <v>555</v>
      </c>
    </row>
    <row r="806" spans="1:6">
      <c r="A806" s="2">
        <v>805</v>
      </c>
      <c r="B806" s="25" t="s">
        <v>6</v>
      </c>
      <c r="C806" s="2" t="s">
        <v>1</v>
      </c>
      <c r="D806" s="2" t="s">
        <v>10</v>
      </c>
      <c r="E806" s="2">
        <v>2</v>
      </c>
      <c r="F806" s="60">
        <v>222</v>
      </c>
    </row>
    <row r="807" spans="1:6">
      <c r="A807" s="2">
        <v>806</v>
      </c>
      <c r="B807" s="25" t="s">
        <v>6</v>
      </c>
      <c r="C807" s="2" t="s">
        <v>1</v>
      </c>
      <c r="D807" s="2" t="s">
        <v>10</v>
      </c>
      <c r="E807" s="2">
        <v>5</v>
      </c>
      <c r="F807" s="60">
        <v>698</v>
      </c>
    </row>
    <row r="808" spans="1:6">
      <c r="A808" s="2">
        <v>807</v>
      </c>
      <c r="B808" s="25" t="s">
        <v>6</v>
      </c>
      <c r="C808" s="2" t="s">
        <v>1</v>
      </c>
      <c r="D808" s="2" t="s">
        <v>10</v>
      </c>
      <c r="E808" s="2">
        <v>2</v>
      </c>
      <c r="F808" s="60">
        <v>222</v>
      </c>
    </row>
    <row r="809" spans="1:6">
      <c r="A809" s="2">
        <v>808</v>
      </c>
      <c r="B809" s="25" t="s">
        <v>6</v>
      </c>
      <c r="C809" s="2" t="s">
        <v>1</v>
      </c>
      <c r="D809" s="2" t="s">
        <v>10</v>
      </c>
      <c r="E809" s="2">
        <v>1</v>
      </c>
      <c r="F809" s="60">
        <v>121</v>
      </c>
    </row>
    <row r="810" spans="1:6">
      <c r="A810" s="2">
        <v>809</v>
      </c>
      <c r="B810" s="25" t="s">
        <v>6</v>
      </c>
      <c r="C810" s="2" t="s">
        <v>1</v>
      </c>
      <c r="D810" s="2" t="s">
        <v>10</v>
      </c>
      <c r="E810" s="2">
        <v>2</v>
      </c>
      <c r="F810" s="60">
        <v>222</v>
      </c>
    </row>
    <row r="811" spans="1:6">
      <c r="A811" s="2">
        <v>810</v>
      </c>
      <c r="B811" s="25" t="s">
        <v>6</v>
      </c>
      <c r="C811" s="2" t="s">
        <v>1</v>
      </c>
      <c r="D811" s="2" t="s">
        <v>10</v>
      </c>
      <c r="E811" s="2">
        <v>6</v>
      </c>
      <c r="F811" s="60">
        <v>801.5</v>
      </c>
    </row>
    <row r="812" spans="1:6">
      <c r="A812" s="2">
        <v>811</v>
      </c>
      <c r="B812" s="25" t="s">
        <v>6</v>
      </c>
      <c r="C812" s="2" t="s">
        <v>1</v>
      </c>
      <c r="D812" s="2" t="s">
        <v>10</v>
      </c>
      <c r="E812" s="2">
        <v>3</v>
      </c>
      <c r="F812" s="60">
        <v>377.5</v>
      </c>
    </row>
    <row r="813" spans="1:6">
      <c r="A813" s="2">
        <v>812</v>
      </c>
      <c r="B813" s="25" t="s">
        <v>6</v>
      </c>
      <c r="C813" s="2" t="s">
        <v>1</v>
      </c>
      <c r="D813" s="2" t="s">
        <v>10</v>
      </c>
      <c r="E813" s="2">
        <v>3</v>
      </c>
      <c r="F813" s="60">
        <v>377.5</v>
      </c>
    </row>
    <row r="814" spans="1:6">
      <c r="A814" s="2">
        <v>813</v>
      </c>
      <c r="B814" s="25" t="s">
        <v>6</v>
      </c>
      <c r="C814" s="2" t="s">
        <v>1</v>
      </c>
      <c r="D814" s="2" t="s">
        <v>10</v>
      </c>
      <c r="E814" s="2">
        <v>1</v>
      </c>
      <c r="F814" s="60">
        <v>121</v>
      </c>
    </row>
    <row r="815" spans="1:6">
      <c r="A815" s="2">
        <v>814</v>
      </c>
      <c r="B815" s="25" t="s">
        <v>6</v>
      </c>
      <c r="C815" s="2" t="s">
        <v>1</v>
      </c>
      <c r="D815" s="2" t="s">
        <v>10</v>
      </c>
      <c r="E815" s="2">
        <v>4</v>
      </c>
      <c r="F815" s="60">
        <v>555</v>
      </c>
    </row>
    <row r="816" spans="1:6">
      <c r="A816" s="2">
        <v>815</v>
      </c>
      <c r="B816" s="25" t="s">
        <v>6</v>
      </c>
      <c r="C816" s="2" t="s">
        <v>1</v>
      </c>
      <c r="D816" s="2" t="s">
        <v>10</v>
      </c>
      <c r="E816" s="2">
        <v>1</v>
      </c>
      <c r="F816" s="60">
        <v>121</v>
      </c>
    </row>
    <row r="817" spans="1:6">
      <c r="A817" s="2">
        <v>816</v>
      </c>
      <c r="B817" s="25" t="s">
        <v>6</v>
      </c>
      <c r="C817" s="2" t="s">
        <v>1</v>
      </c>
      <c r="D817" s="2" t="s">
        <v>10</v>
      </c>
      <c r="E817" s="2">
        <v>4</v>
      </c>
      <c r="F817" s="60">
        <v>555</v>
      </c>
    </row>
    <row r="818" spans="1:6">
      <c r="A818" s="2">
        <v>817</v>
      </c>
      <c r="B818" s="25" t="s">
        <v>6</v>
      </c>
      <c r="C818" s="2" t="s">
        <v>1</v>
      </c>
      <c r="D818" s="2" t="s">
        <v>10</v>
      </c>
      <c r="E818" s="2">
        <v>2</v>
      </c>
      <c r="F818" s="60">
        <v>222</v>
      </c>
    </row>
    <row r="819" spans="1:6">
      <c r="A819" s="2">
        <v>818</v>
      </c>
      <c r="B819" s="25" t="s">
        <v>6</v>
      </c>
      <c r="C819" s="2" t="s">
        <v>1</v>
      </c>
      <c r="D819" s="2" t="s">
        <v>10</v>
      </c>
      <c r="E819" s="2">
        <v>2</v>
      </c>
      <c r="F819" s="60">
        <v>222</v>
      </c>
    </row>
    <row r="820" spans="1:6">
      <c r="A820" s="2">
        <v>819</v>
      </c>
      <c r="B820" s="25" t="s">
        <v>6</v>
      </c>
      <c r="C820" s="2" t="s">
        <v>1</v>
      </c>
      <c r="D820" s="2" t="s">
        <v>10</v>
      </c>
      <c r="E820" s="2">
        <v>6</v>
      </c>
      <c r="F820" s="60">
        <v>801.5</v>
      </c>
    </row>
    <row r="821" spans="1:6">
      <c r="A821" s="2">
        <v>820</v>
      </c>
      <c r="B821" s="25" t="s">
        <v>6</v>
      </c>
      <c r="C821" s="2" t="s">
        <v>1</v>
      </c>
      <c r="D821" s="2" t="s">
        <v>10</v>
      </c>
      <c r="E821" s="2">
        <v>6</v>
      </c>
      <c r="F821" s="60">
        <v>801.5</v>
      </c>
    </row>
    <row r="822" spans="1:6">
      <c r="A822" s="2">
        <v>821</v>
      </c>
      <c r="B822" s="25" t="s">
        <v>6</v>
      </c>
      <c r="C822" s="2" t="s">
        <v>1</v>
      </c>
      <c r="D822" s="2" t="s">
        <v>10</v>
      </c>
      <c r="E822" s="2">
        <v>3</v>
      </c>
      <c r="F822" s="60">
        <v>377.5</v>
      </c>
    </row>
    <row r="823" spans="1:6">
      <c r="A823" s="2">
        <v>822</v>
      </c>
      <c r="B823" s="25" t="s">
        <v>6</v>
      </c>
      <c r="C823" s="2" t="s">
        <v>1</v>
      </c>
      <c r="D823" s="2" t="s">
        <v>10</v>
      </c>
      <c r="E823" s="2">
        <v>2</v>
      </c>
      <c r="F823" s="60">
        <v>222</v>
      </c>
    </row>
    <row r="824" spans="1:6">
      <c r="A824" s="2">
        <v>823</v>
      </c>
      <c r="B824" s="25" t="s">
        <v>6</v>
      </c>
      <c r="C824" s="2" t="s">
        <v>1</v>
      </c>
      <c r="D824" s="2" t="s">
        <v>10</v>
      </c>
      <c r="E824" s="2">
        <v>2</v>
      </c>
      <c r="F824" s="60">
        <v>222</v>
      </c>
    </row>
    <row r="825" spans="1:6">
      <c r="A825" s="2">
        <v>824</v>
      </c>
      <c r="B825" s="25" t="s">
        <v>6</v>
      </c>
      <c r="C825" s="2" t="s">
        <v>1</v>
      </c>
      <c r="D825" s="2" t="s">
        <v>10</v>
      </c>
      <c r="E825" s="2">
        <v>2</v>
      </c>
      <c r="F825" s="60">
        <v>222</v>
      </c>
    </row>
    <row r="826" spans="1:6">
      <c r="A826" s="2">
        <v>825</v>
      </c>
      <c r="B826" s="25" t="s">
        <v>6</v>
      </c>
      <c r="C826" s="2" t="s">
        <v>1</v>
      </c>
      <c r="D826" s="2" t="s">
        <v>10</v>
      </c>
      <c r="E826" s="2">
        <v>7</v>
      </c>
      <c r="F826" s="60">
        <v>869</v>
      </c>
    </row>
    <row r="827" spans="1:6">
      <c r="A827" s="2">
        <v>826</v>
      </c>
      <c r="B827" s="25" t="s">
        <v>6</v>
      </c>
      <c r="C827" s="2" t="s">
        <v>1</v>
      </c>
      <c r="D827" s="2" t="s">
        <v>10</v>
      </c>
      <c r="E827" s="2">
        <v>2</v>
      </c>
      <c r="F827" s="60">
        <v>222</v>
      </c>
    </row>
    <row r="828" spans="1:6">
      <c r="A828" s="2">
        <v>827</v>
      </c>
      <c r="B828" s="25" t="s">
        <v>6</v>
      </c>
      <c r="C828" s="2" t="s">
        <v>1</v>
      </c>
      <c r="D828" s="2" t="s">
        <v>10</v>
      </c>
      <c r="E828" s="2">
        <v>2</v>
      </c>
      <c r="F828" s="60">
        <v>222</v>
      </c>
    </row>
    <row r="829" spans="1:6">
      <c r="A829" s="2">
        <v>828</v>
      </c>
      <c r="B829" s="25" t="s">
        <v>6</v>
      </c>
      <c r="C829" s="2" t="s">
        <v>1</v>
      </c>
      <c r="D829" s="2" t="s">
        <v>10</v>
      </c>
      <c r="E829" s="2">
        <v>2</v>
      </c>
      <c r="F829" s="60">
        <v>222</v>
      </c>
    </row>
    <row r="830" spans="1:6">
      <c r="A830" s="2">
        <v>829</v>
      </c>
      <c r="B830" s="25" t="s">
        <v>6</v>
      </c>
      <c r="C830" s="2" t="s">
        <v>1</v>
      </c>
      <c r="D830" s="2" t="s">
        <v>10</v>
      </c>
      <c r="E830" s="2">
        <v>2</v>
      </c>
      <c r="F830" s="60">
        <v>222</v>
      </c>
    </row>
    <row r="831" spans="1:6">
      <c r="A831" s="2">
        <v>830</v>
      </c>
      <c r="B831" s="25" t="s">
        <v>6</v>
      </c>
      <c r="C831" s="2" t="s">
        <v>1</v>
      </c>
      <c r="D831" s="2" t="s">
        <v>10</v>
      </c>
      <c r="E831" s="2">
        <v>2</v>
      </c>
      <c r="F831" s="60">
        <v>222</v>
      </c>
    </row>
    <row r="832" spans="1:6">
      <c r="A832" s="2">
        <v>831</v>
      </c>
      <c r="B832" s="25" t="s">
        <v>6</v>
      </c>
      <c r="C832" s="2" t="s">
        <v>1</v>
      </c>
      <c r="D832" s="2" t="s">
        <v>10</v>
      </c>
      <c r="E832" s="2">
        <v>1</v>
      </c>
      <c r="F832" s="60">
        <v>121</v>
      </c>
    </row>
    <row r="833" spans="1:6">
      <c r="A833" s="2">
        <v>832</v>
      </c>
      <c r="B833" s="25" t="s">
        <v>6</v>
      </c>
      <c r="C833" s="2" t="s">
        <v>1</v>
      </c>
      <c r="D833" s="2" t="s">
        <v>10</v>
      </c>
      <c r="E833" s="2">
        <v>0</v>
      </c>
      <c r="F833" s="60">
        <v>39.5</v>
      </c>
    </row>
    <row r="834" spans="1:6">
      <c r="A834" s="2">
        <v>833</v>
      </c>
      <c r="B834" s="25" t="s">
        <v>6</v>
      </c>
      <c r="C834" s="2" t="s">
        <v>1</v>
      </c>
      <c r="D834" s="2" t="s">
        <v>10</v>
      </c>
      <c r="E834" s="2">
        <v>2</v>
      </c>
      <c r="F834" s="60">
        <v>222</v>
      </c>
    </row>
    <row r="835" spans="1:6">
      <c r="A835" s="2">
        <v>834</v>
      </c>
      <c r="B835" s="25" t="s">
        <v>6</v>
      </c>
      <c r="C835" s="2" t="s">
        <v>1</v>
      </c>
      <c r="D835" s="2" t="s">
        <v>10</v>
      </c>
      <c r="E835" s="2">
        <v>2</v>
      </c>
      <c r="F835" s="60">
        <v>222</v>
      </c>
    </row>
    <row r="836" spans="1:6">
      <c r="A836" s="2">
        <v>835</v>
      </c>
      <c r="B836" s="25" t="s">
        <v>6</v>
      </c>
      <c r="C836" s="2" t="s">
        <v>1</v>
      </c>
      <c r="D836" s="2" t="s">
        <v>10</v>
      </c>
      <c r="E836" s="2">
        <v>5</v>
      </c>
      <c r="F836" s="60">
        <v>698</v>
      </c>
    </row>
    <row r="837" spans="1:6">
      <c r="A837" s="2">
        <v>836</v>
      </c>
      <c r="B837" s="25" t="s">
        <v>6</v>
      </c>
      <c r="C837" s="2" t="s">
        <v>1</v>
      </c>
      <c r="D837" s="2" t="s">
        <v>10</v>
      </c>
      <c r="E837" s="2">
        <v>1</v>
      </c>
      <c r="F837" s="60">
        <v>121</v>
      </c>
    </row>
    <row r="838" spans="1:6">
      <c r="A838" s="2">
        <v>837</v>
      </c>
      <c r="B838" s="25" t="s">
        <v>6</v>
      </c>
      <c r="C838" s="2" t="s">
        <v>1</v>
      </c>
      <c r="D838" s="2" t="s">
        <v>10</v>
      </c>
      <c r="E838" s="2">
        <v>3</v>
      </c>
      <c r="F838" s="60">
        <v>377.5</v>
      </c>
    </row>
    <row r="839" spans="1:6">
      <c r="A839" s="2">
        <v>838</v>
      </c>
      <c r="B839" s="25" t="s">
        <v>6</v>
      </c>
      <c r="C839" s="2" t="s">
        <v>1</v>
      </c>
      <c r="D839" s="2" t="s">
        <v>10</v>
      </c>
      <c r="E839" s="2">
        <v>3</v>
      </c>
      <c r="F839" s="60">
        <v>377.5</v>
      </c>
    </row>
    <row r="840" spans="1:6">
      <c r="A840" s="2">
        <v>839</v>
      </c>
      <c r="B840" s="25" t="s">
        <v>6</v>
      </c>
      <c r="C840" s="2" t="s">
        <v>1</v>
      </c>
      <c r="D840" s="2" t="s">
        <v>10</v>
      </c>
      <c r="E840" s="2">
        <v>3</v>
      </c>
      <c r="F840" s="60">
        <v>377.5</v>
      </c>
    </row>
    <row r="841" spans="1:6">
      <c r="A841" s="2">
        <v>840</v>
      </c>
      <c r="B841" s="25" t="s">
        <v>6</v>
      </c>
      <c r="C841" s="2" t="s">
        <v>1</v>
      </c>
      <c r="D841" s="2" t="s">
        <v>10</v>
      </c>
      <c r="E841" s="2">
        <v>3</v>
      </c>
      <c r="F841" s="60">
        <v>377.5</v>
      </c>
    </row>
    <row r="842" spans="1:6">
      <c r="A842" s="2">
        <v>841</v>
      </c>
      <c r="B842" s="25" t="s">
        <v>6</v>
      </c>
      <c r="C842" s="2" t="s">
        <v>1</v>
      </c>
      <c r="D842" s="2" t="s">
        <v>10</v>
      </c>
      <c r="E842" s="2">
        <v>2</v>
      </c>
      <c r="F842" s="60">
        <v>222</v>
      </c>
    </row>
    <row r="843" spans="1:6">
      <c r="A843" s="2">
        <v>842</v>
      </c>
      <c r="B843" s="25" t="s">
        <v>6</v>
      </c>
      <c r="C843" s="2" t="s">
        <v>1</v>
      </c>
      <c r="D843" s="2" t="s">
        <v>10</v>
      </c>
      <c r="E843" s="2">
        <v>3</v>
      </c>
      <c r="F843" s="60">
        <v>377.5</v>
      </c>
    </row>
    <row r="844" spans="1:6">
      <c r="A844" s="2">
        <v>843</v>
      </c>
      <c r="B844" s="25" t="s">
        <v>6</v>
      </c>
      <c r="C844" s="2" t="s">
        <v>1</v>
      </c>
      <c r="D844" s="2" t="s">
        <v>10</v>
      </c>
      <c r="E844" s="2">
        <v>4</v>
      </c>
      <c r="F844" s="60">
        <v>555</v>
      </c>
    </row>
    <row r="845" spans="1:6">
      <c r="A845" s="2">
        <v>844</v>
      </c>
      <c r="B845" s="25" t="s">
        <v>6</v>
      </c>
      <c r="C845" s="2" t="s">
        <v>1</v>
      </c>
      <c r="D845" s="2" t="s">
        <v>10</v>
      </c>
      <c r="E845" s="2">
        <v>3</v>
      </c>
      <c r="F845" s="60">
        <v>377.5</v>
      </c>
    </row>
    <row r="846" spans="1:6">
      <c r="A846" s="2">
        <v>845</v>
      </c>
      <c r="B846" s="25" t="s">
        <v>6</v>
      </c>
      <c r="C846" s="2" t="s">
        <v>1</v>
      </c>
      <c r="D846" s="2" t="s">
        <v>10</v>
      </c>
      <c r="E846" s="2">
        <v>3</v>
      </c>
      <c r="F846" s="60">
        <v>377.5</v>
      </c>
    </row>
    <row r="847" spans="1:6">
      <c r="A847" s="2">
        <v>846</v>
      </c>
      <c r="B847" s="25" t="s">
        <v>6</v>
      </c>
      <c r="C847" s="2" t="s">
        <v>1</v>
      </c>
      <c r="D847" s="2" t="s">
        <v>10</v>
      </c>
      <c r="E847" s="2">
        <v>1</v>
      </c>
      <c r="F847" s="60">
        <v>121</v>
      </c>
    </row>
    <row r="848" spans="1:6">
      <c r="A848" s="2">
        <v>847</v>
      </c>
      <c r="B848" s="25" t="s">
        <v>6</v>
      </c>
      <c r="C848" s="2" t="s">
        <v>1</v>
      </c>
      <c r="D848" s="2" t="s">
        <v>10</v>
      </c>
      <c r="E848" s="2">
        <v>6</v>
      </c>
      <c r="F848" s="60">
        <v>801.5</v>
      </c>
    </row>
    <row r="849" spans="1:6">
      <c r="A849" s="2">
        <v>848</v>
      </c>
      <c r="B849" s="25" t="s">
        <v>6</v>
      </c>
      <c r="C849" s="2" t="s">
        <v>1</v>
      </c>
      <c r="D849" s="2" t="s">
        <v>10</v>
      </c>
      <c r="E849" s="2">
        <v>0</v>
      </c>
      <c r="F849" s="60">
        <v>39.5</v>
      </c>
    </row>
    <row r="850" spans="1:6">
      <c r="A850" s="2">
        <v>849</v>
      </c>
      <c r="B850" s="25" t="s">
        <v>6</v>
      </c>
      <c r="C850" s="2" t="s">
        <v>1</v>
      </c>
      <c r="D850" s="2" t="s">
        <v>10</v>
      </c>
      <c r="E850" s="2">
        <v>3</v>
      </c>
      <c r="F850" s="60">
        <v>377.5</v>
      </c>
    </row>
    <row r="851" spans="1:6">
      <c r="A851" s="2">
        <v>850</v>
      </c>
      <c r="B851" s="25" t="s">
        <v>6</v>
      </c>
      <c r="C851" s="2" t="s">
        <v>1</v>
      </c>
      <c r="D851" s="2" t="s">
        <v>10</v>
      </c>
      <c r="E851" s="2">
        <v>3</v>
      </c>
      <c r="F851" s="60">
        <v>377.5</v>
      </c>
    </row>
    <row r="852" spans="1:6">
      <c r="A852" s="2">
        <v>851</v>
      </c>
      <c r="B852" s="25" t="s">
        <v>6</v>
      </c>
      <c r="C852" s="2" t="s">
        <v>1</v>
      </c>
      <c r="D852" s="2" t="s">
        <v>10</v>
      </c>
      <c r="E852" s="2">
        <v>1</v>
      </c>
      <c r="F852" s="60">
        <v>121</v>
      </c>
    </row>
    <row r="853" spans="1:6">
      <c r="A853" s="2">
        <v>852</v>
      </c>
      <c r="B853" s="25" t="s">
        <v>6</v>
      </c>
      <c r="C853" s="2" t="s">
        <v>1</v>
      </c>
      <c r="D853" s="2" t="s">
        <v>10</v>
      </c>
      <c r="E853" s="2">
        <v>2</v>
      </c>
      <c r="F853" s="60">
        <v>222</v>
      </c>
    </row>
    <row r="854" spans="1:6">
      <c r="A854" s="2">
        <v>853</v>
      </c>
      <c r="B854" s="25" t="s">
        <v>6</v>
      </c>
      <c r="C854" s="2" t="s">
        <v>1</v>
      </c>
      <c r="D854" s="2" t="s">
        <v>10</v>
      </c>
      <c r="E854" s="2">
        <v>2</v>
      </c>
      <c r="F854" s="60">
        <v>222</v>
      </c>
    </row>
    <row r="855" spans="1:6">
      <c r="A855" s="2">
        <v>854</v>
      </c>
      <c r="B855" s="25" t="s">
        <v>6</v>
      </c>
      <c r="C855" s="2" t="s">
        <v>1</v>
      </c>
      <c r="D855" s="2" t="s">
        <v>10</v>
      </c>
      <c r="E855" s="2">
        <v>2</v>
      </c>
      <c r="F855" s="60">
        <v>222</v>
      </c>
    </row>
    <row r="856" spans="1:6">
      <c r="A856" s="2">
        <v>855</v>
      </c>
      <c r="B856" s="25" t="s">
        <v>6</v>
      </c>
      <c r="C856" s="2" t="s">
        <v>1</v>
      </c>
      <c r="D856" s="2" t="s">
        <v>10</v>
      </c>
      <c r="E856" s="2">
        <v>4</v>
      </c>
      <c r="F856" s="60">
        <v>555</v>
      </c>
    </row>
    <row r="857" spans="1:6">
      <c r="A857" s="2">
        <v>856</v>
      </c>
      <c r="B857" s="25" t="s">
        <v>6</v>
      </c>
      <c r="C857" s="2" t="s">
        <v>1</v>
      </c>
      <c r="D857" s="2" t="s">
        <v>10</v>
      </c>
      <c r="E857" s="2">
        <v>3</v>
      </c>
      <c r="F857" s="60">
        <v>377.5</v>
      </c>
    </row>
    <row r="858" spans="1:6">
      <c r="A858" s="2">
        <v>857</v>
      </c>
      <c r="B858" s="25" t="s">
        <v>6</v>
      </c>
      <c r="C858" s="2" t="s">
        <v>1</v>
      </c>
      <c r="D858" s="2" t="s">
        <v>10</v>
      </c>
      <c r="E858" s="2">
        <v>3</v>
      </c>
      <c r="F858" s="60">
        <v>377.5</v>
      </c>
    </row>
    <row r="859" spans="1:6">
      <c r="A859" s="2">
        <v>858</v>
      </c>
      <c r="B859" s="25" t="s">
        <v>6</v>
      </c>
      <c r="C859" s="2" t="s">
        <v>1</v>
      </c>
      <c r="D859" s="2" t="s">
        <v>10</v>
      </c>
      <c r="E859" s="2">
        <v>1</v>
      </c>
      <c r="F859" s="60">
        <v>121</v>
      </c>
    </row>
    <row r="860" spans="1:6">
      <c r="A860" s="2">
        <v>859</v>
      </c>
      <c r="B860" s="25" t="s">
        <v>6</v>
      </c>
      <c r="C860" s="2" t="s">
        <v>1</v>
      </c>
      <c r="D860" s="2" t="s">
        <v>10</v>
      </c>
      <c r="E860" s="2">
        <v>6</v>
      </c>
      <c r="F860" s="60">
        <v>801.5</v>
      </c>
    </row>
    <row r="861" spans="1:6">
      <c r="A861" s="2">
        <v>860</v>
      </c>
      <c r="B861" s="25" t="s">
        <v>6</v>
      </c>
      <c r="C861" s="2" t="s">
        <v>1</v>
      </c>
      <c r="D861" s="2" t="s">
        <v>10</v>
      </c>
      <c r="E861" s="2">
        <v>0</v>
      </c>
      <c r="F861" s="60">
        <v>39.5</v>
      </c>
    </row>
    <row r="862" spans="1:6">
      <c r="A862" s="2">
        <v>861</v>
      </c>
      <c r="B862" s="25" t="s">
        <v>6</v>
      </c>
      <c r="C862" s="2" t="s">
        <v>1</v>
      </c>
      <c r="D862" s="2" t="s">
        <v>10</v>
      </c>
      <c r="E862" s="2">
        <v>0</v>
      </c>
      <c r="F862" s="60">
        <v>39.5</v>
      </c>
    </row>
    <row r="863" spans="1:6">
      <c r="A863" s="2">
        <v>862</v>
      </c>
      <c r="B863" s="25" t="s">
        <v>6</v>
      </c>
      <c r="C863" s="2" t="s">
        <v>1</v>
      </c>
      <c r="D863" s="2" t="s">
        <v>10</v>
      </c>
      <c r="E863" s="2">
        <v>0</v>
      </c>
      <c r="F863" s="60">
        <v>39.5</v>
      </c>
    </row>
    <row r="864" spans="1:6">
      <c r="A864" s="2">
        <v>863</v>
      </c>
      <c r="B864" s="25" t="s">
        <v>6</v>
      </c>
      <c r="C864" s="2" t="s">
        <v>1</v>
      </c>
      <c r="D864" s="2" t="s">
        <v>10</v>
      </c>
      <c r="E864" s="2">
        <v>2</v>
      </c>
      <c r="F864" s="60">
        <v>222</v>
      </c>
    </row>
    <row r="865" spans="1:6">
      <c r="A865" s="2">
        <v>864</v>
      </c>
      <c r="B865" s="25" t="s">
        <v>6</v>
      </c>
      <c r="C865" s="2" t="s">
        <v>1</v>
      </c>
      <c r="D865" s="2" t="s">
        <v>10</v>
      </c>
      <c r="E865" s="2">
        <v>1</v>
      </c>
      <c r="F865" s="60">
        <v>121</v>
      </c>
    </row>
    <row r="866" spans="1:6">
      <c r="A866" s="2">
        <v>865</v>
      </c>
      <c r="B866" s="25" t="s">
        <v>6</v>
      </c>
      <c r="C866" s="2" t="s">
        <v>1</v>
      </c>
      <c r="D866" s="2" t="s">
        <v>10</v>
      </c>
      <c r="E866" s="2">
        <v>4</v>
      </c>
      <c r="F866" s="60">
        <v>555</v>
      </c>
    </row>
    <row r="867" spans="1:6">
      <c r="A867" s="2">
        <v>866</v>
      </c>
      <c r="B867" s="25" t="s">
        <v>6</v>
      </c>
      <c r="C867" s="2" t="s">
        <v>1</v>
      </c>
      <c r="D867" s="2" t="s">
        <v>10</v>
      </c>
      <c r="E867" s="2">
        <v>1</v>
      </c>
      <c r="F867" s="60">
        <v>121</v>
      </c>
    </row>
    <row r="868" spans="1:6">
      <c r="A868" s="2">
        <v>867</v>
      </c>
      <c r="B868" s="25" t="s">
        <v>6</v>
      </c>
      <c r="C868" s="2" t="s">
        <v>1</v>
      </c>
      <c r="D868" s="2" t="s">
        <v>10</v>
      </c>
      <c r="E868" s="2">
        <v>0</v>
      </c>
      <c r="F868" s="60">
        <v>39.5</v>
      </c>
    </row>
    <row r="869" spans="1:6">
      <c r="A869" s="2">
        <v>868</v>
      </c>
      <c r="B869" s="25" t="s">
        <v>6</v>
      </c>
      <c r="C869" s="2" t="s">
        <v>1</v>
      </c>
      <c r="D869" s="2" t="s">
        <v>10</v>
      </c>
      <c r="E869" s="2">
        <v>8</v>
      </c>
      <c r="F869" s="60">
        <v>923</v>
      </c>
    </row>
    <row r="870" spans="1:6">
      <c r="A870" s="2">
        <v>869</v>
      </c>
      <c r="B870" s="25" t="s">
        <v>6</v>
      </c>
      <c r="C870" s="2" t="s">
        <v>1</v>
      </c>
      <c r="D870" s="2" t="s">
        <v>10</v>
      </c>
      <c r="E870" s="2">
        <v>10</v>
      </c>
      <c r="F870" s="60">
        <v>993.5</v>
      </c>
    </row>
    <row r="871" spans="1:6">
      <c r="A871" s="2">
        <v>870</v>
      </c>
      <c r="B871" s="25" t="s">
        <v>6</v>
      </c>
      <c r="C871" s="2" t="s">
        <v>1</v>
      </c>
      <c r="D871" s="2" t="s">
        <v>10</v>
      </c>
      <c r="E871" s="2">
        <v>8</v>
      </c>
      <c r="F871" s="60">
        <v>923</v>
      </c>
    </row>
    <row r="872" spans="1:6">
      <c r="A872" s="2">
        <v>871</v>
      </c>
      <c r="B872" s="25" t="s">
        <v>6</v>
      </c>
      <c r="C872" s="2" t="s">
        <v>1</v>
      </c>
      <c r="D872" s="2" t="s">
        <v>10</v>
      </c>
      <c r="E872" s="2">
        <v>5</v>
      </c>
      <c r="F872" s="60">
        <v>698</v>
      </c>
    </row>
    <row r="873" spans="1:6">
      <c r="A873" s="2">
        <v>872</v>
      </c>
      <c r="B873" s="25" t="s">
        <v>6</v>
      </c>
      <c r="C873" s="2" t="s">
        <v>1</v>
      </c>
      <c r="D873" s="2" t="s">
        <v>10</v>
      </c>
      <c r="E873" s="2">
        <v>0</v>
      </c>
      <c r="F873" s="60">
        <v>39.5</v>
      </c>
    </row>
    <row r="874" spans="1:6">
      <c r="A874" s="2">
        <v>873</v>
      </c>
      <c r="B874" s="25" t="s">
        <v>6</v>
      </c>
      <c r="C874" s="2" t="s">
        <v>1</v>
      </c>
      <c r="D874" s="2" t="s">
        <v>10</v>
      </c>
      <c r="E874" s="2">
        <v>0</v>
      </c>
      <c r="F874" s="60">
        <v>39.5</v>
      </c>
    </row>
    <row r="875" spans="1:6">
      <c r="A875" s="2">
        <v>874</v>
      </c>
      <c r="B875" s="25" t="s">
        <v>6</v>
      </c>
      <c r="C875" s="2" t="s">
        <v>1</v>
      </c>
      <c r="D875" s="2" t="s">
        <v>10</v>
      </c>
      <c r="E875" s="2">
        <v>3</v>
      </c>
      <c r="F875" s="60">
        <v>377.5</v>
      </c>
    </row>
    <row r="876" spans="1:6">
      <c r="A876" s="2">
        <v>875</v>
      </c>
      <c r="B876" s="25" t="s">
        <v>6</v>
      </c>
      <c r="C876" s="2" t="s">
        <v>1</v>
      </c>
      <c r="D876" s="2" t="s">
        <v>10</v>
      </c>
      <c r="E876" s="2">
        <v>0</v>
      </c>
      <c r="F876" s="60">
        <v>39.5</v>
      </c>
    </row>
    <row r="877" spans="1:6">
      <c r="A877" s="2">
        <v>876</v>
      </c>
      <c r="B877" s="25" t="s">
        <v>6</v>
      </c>
      <c r="C877" s="2" t="s">
        <v>1</v>
      </c>
      <c r="D877" s="2" t="s">
        <v>10</v>
      </c>
      <c r="E877" s="2">
        <v>0</v>
      </c>
      <c r="F877" s="60">
        <v>39.5</v>
      </c>
    </row>
    <row r="878" spans="1:6">
      <c r="A878" s="2">
        <v>877</v>
      </c>
      <c r="B878" s="25" t="s">
        <v>6</v>
      </c>
      <c r="C878" s="2" t="s">
        <v>1</v>
      </c>
      <c r="D878" s="2" t="s">
        <v>10</v>
      </c>
      <c r="E878" s="2">
        <v>1</v>
      </c>
      <c r="F878" s="60">
        <v>121</v>
      </c>
    </row>
    <row r="879" spans="1:6">
      <c r="A879" s="2">
        <v>878</v>
      </c>
      <c r="B879" s="25" t="s">
        <v>6</v>
      </c>
      <c r="C879" s="2" t="s">
        <v>1</v>
      </c>
      <c r="D879" s="2" t="s">
        <v>10</v>
      </c>
      <c r="E879" s="2">
        <v>1</v>
      </c>
      <c r="F879" s="60">
        <v>121</v>
      </c>
    </row>
    <row r="880" spans="1:6">
      <c r="A880" s="2">
        <v>879</v>
      </c>
      <c r="B880" s="25" t="s">
        <v>6</v>
      </c>
      <c r="C880" s="2" t="s">
        <v>1</v>
      </c>
      <c r="D880" s="2" t="s">
        <v>10</v>
      </c>
      <c r="E880" s="2">
        <v>4</v>
      </c>
      <c r="F880" s="60">
        <v>555</v>
      </c>
    </row>
    <row r="881" spans="1:6">
      <c r="A881" s="2">
        <v>880</v>
      </c>
      <c r="B881" s="25" t="s">
        <v>6</v>
      </c>
      <c r="C881" s="2" t="s">
        <v>1</v>
      </c>
      <c r="D881" s="2" t="s">
        <v>10</v>
      </c>
      <c r="E881" s="2">
        <v>3</v>
      </c>
      <c r="F881" s="60">
        <v>377.5</v>
      </c>
    </row>
    <row r="882" spans="1:6">
      <c r="A882" s="2">
        <v>881</v>
      </c>
      <c r="B882" s="25" t="s">
        <v>6</v>
      </c>
      <c r="C882" s="2" t="s">
        <v>1</v>
      </c>
      <c r="D882" s="2" t="s">
        <v>10</v>
      </c>
      <c r="E882" s="2">
        <v>0</v>
      </c>
      <c r="F882" s="60">
        <v>39.5</v>
      </c>
    </row>
    <row r="883" spans="1:6">
      <c r="A883" s="2">
        <v>882</v>
      </c>
      <c r="B883" s="25" t="s">
        <v>6</v>
      </c>
      <c r="C883" s="2" t="s">
        <v>1</v>
      </c>
      <c r="D883" s="2" t="s">
        <v>10</v>
      </c>
      <c r="E883" s="2">
        <v>6</v>
      </c>
      <c r="F883" s="60">
        <v>801.5</v>
      </c>
    </row>
    <row r="884" spans="1:6">
      <c r="A884" s="2">
        <v>883</v>
      </c>
      <c r="B884" s="25" t="s">
        <v>6</v>
      </c>
      <c r="C884" s="2" t="s">
        <v>1</v>
      </c>
      <c r="D884" s="2" t="s">
        <v>10</v>
      </c>
      <c r="E884" s="2">
        <v>6</v>
      </c>
      <c r="F884" s="60">
        <v>801.5</v>
      </c>
    </row>
    <row r="885" spans="1:6">
      <c r="A885" s="2">
        <v>884</v>
      </c>
      <c r="B885" s="25" t="s">
        <v>6</v>
      </c>
      <c r="C885" s="2" t="s">
        <v>1</v>
      </c>
      <c r="D885" s="2" t="s">
        <v>10</v>
      </c>
      <c r="E885" s="2">
        <v>2</v>
      </c>
      <c r="F885" s="60">
        <v>222</v>
      </c>
    </row>
    <row r="886" spans="1:6">
      <c r="A886" s="2">
        <v>885</v>
      </c>
      <c r="B886" s="25" t="s">
        <v>6</v>
      </c>
      <c r="C886" s="2" t="s">
        <v>1</v>
      </c>
      <c r="D886" s="2" t="s">
        <v>10</v>
      </c>
      <c r="E886" s="2">
        <v>3</v>
      </c>
      <c r="F886" s="60">
        <v>377.5</v>
      </c>
    </row>
    <row r="887" spans="1:6">
      <c r="A887" s="2">
        <v>886</v>
      </c>
      <c r="B887" s="25" t="s">
        <v>6</v>
      </c>
      <c r="C887" s="2" t="s">
        <v>1</v>
      </c>
      <c r="D887" s="2" t="s">
        <v>10</v>
      </c>
      <c r="E887" s="2">
        <v>0</v>
      </c>
      <c r="F887" s="60">
        <v>39.5</v>
      </c>
    </row>
    <row r="888" spans="1:6">
      <c r="A888" s="2">
        <v>887</v>
      </c>
      <c r="B888" s="25" t="s">
        <v>6</v>
      </c>
      <c r="C888" s="2" t="s">
        <v>1</v>
      </c>
      <c r="D888" s="2" t="s">
        <v>10</v>
      </c>
      <c r="E888" s="2">
        <v>1</v>
      </c>
      <c r="F888" s="60">
        <v>121</v>
      </c>
    </row>
    <row r="889" spans="1:6">
      <c r="A889" s="2">
        <v>888</v>
      </c>
      <c r="B889" s="25" t="s">
        <v>6</v>
      </c>
      <c r="C889" s="2" t="s">
        <v>1</v>
      </c>
      <c r="D889" s="2" t="s">
        <v>10</v>
      </c>
      <c r="E889" s="2">
        <v>5</v>
      </c>
      <c r="F889" s="60">
        <v>698</v>
      </c>
    </row>
    <row r="890" spans="1:6">
      <c r="A890" s="2">
        <v>889</v>
      </c>
      <c r="B890" s="25" t="s">
        <v>6</v>
      </c>
      <c r="C890" s="2" t="s">
        <v>1</v>
      </c>
      <c r="D890" s="2" t="s">
        <v>10</v>
      </c>
      <c r="E890" s="2">
        <v>3</v>
      </c>
      <c r="F890" s="60">
        <v>377.5</v>
      </c>
    </row>
    <row r="891" spans="1:6">
      <c r="A891" s="2">
        <v>890</v>
      </c>
      <c r="B891" s="25" t="s">
        <v>6</v>
      </c>
      <c r="C891" s="2" t="s">
        <v>1</v>
      </c>
      <c r="D891" s="2" t="s">
        <v>10</v>
      </c>
      <c r="E891" s="2">
        <v>2</v>
      </c>
      <c r="F891" s="60">
        <v>222</v>
      </c>
    </row>
    <row r="892" spans="1:6">
      <c r="A892" s="2">
        <v>891</v>
      </c>
      <c r="B892" s="25" t="s">
        <v>6</v>
      </c>
      <c r="C892" s="2" t="s">
        <v>2</v>
      </c>
      <c r="D892" s="2" t="s">
        <v>11</v>
      </c>
      <c r="E892" s="2">
        <v>2</v>
      </c>
      <c r="F892" s="60">
        <v>222</v>
      </c>
    </row>
    <row r="893" spans="1:6">
      <c r="A893" s="2">
        <v>892</v>
      </c>
      <c r="B893" s="25" t="s">
        <v>6</v>
      </c>
      <c r="C893" s="2" t="s">
        <v>2</v>
      </c>
      <c r="D893" s="2" t="s">
        <v>11</v>
      </c>
      <c r="E893" s="2">
        <v>6</v>
      </c>
      <c r="F893" s="60">
        <v>801.5</v>
      </c>
    </row>
    <row r="894" spans="1:6">
      <c r="A894" s="2">
        <v>893</v>
      </c>
      <c r="B894" s="25" t="s">
        <v>6</v>
      </c>
      <c r="C894" s="2" t="s">
        <v>2</v>
      </c>
      <c r="D894" s="2" t="s">
        <v>11</v>
      </c>
      <c r="E894" s="2">
        <v>1</v>
      </c>
      <c r="F894" s="60">
        <v>121</v>
      </c>
    </row>
    <row r="895" spans="1:6">
      <c r="A895" s="2">
        <v>894</v>
      </c>
      <c r="B895" s="25" t="s">
        <v>6</v>
      </c>
      <c r="C895" s="2" t="s">
        <v>2</v>
      </c>
      <c r="D895" s="2" t="s">
        <v>11</v>
      </c>
      <c r="E895" s="2">
        <v>3</v>
      </c>
      <c r="F895" s="60">
        <v>377.5</v>
      </c>
    </row>
    <row r="896" spans="1:6">
      <c r="A896" s="2">
        <v>895</v>
      </c>
      <c r="B896" s="25" t="s">
        <v>6</v>
      </c>
      <c r="C896" s="2" t="s">
        <v>2</v>
      </c>
      <c r="D896" s="2" t="s">
        <v>11</v>
      </c>
      <c r="E896" s="2">
        <v>1</v>
      </c>
      <c r="F896" s="60">
        <v>121</v>
      </c>
    </row>
    <row r="897" spans="1:6">
      <c r="A897" s="2">
        <v>896</v>
      </c>
      <c r="B897" s="25" t="s">
        <v>6</v>
      </c>
      <c r="C897" s="2" t="s">
        <v>2</v>
      </c>
      <c r="D897" s="2" t="s">
        <v>11</v>
      </c>
      <c r="E897" s="2">
        <v>2</v>
      </c>
      <c r="F897" s="60">
        <v>222</v>
      </c>
    </row>
    <row r="898" spans="1:6">
      <c r="A898" s="2">
        <v>897</v>
      </c>
      <c r="B898" s="25" t="s">
        <v>6</v>
      </c>
      <c r="C898" s="2" t="s">
        <v>2</v>
      </c>
      <c r="D898" s="2" t="s">
        <v>11</v>
      </c>
      <c r="E898" s="2">
        <v>1</v>
      </c>
      <c r="F898" s="60">
        <v>121</v>
      </c>
    </row>
    <row r="899" spans="1:6">
      <c r="A899" s="2">
        <v>898</v>
      </c>
      <c r="B899" s="25" t="s">
        <v>6</v>
      </c>
      <c r="C899" s="2" t="s">
        <v>2</v>
      </c>
      <c r="D899" s="2" t="s">
        <v>11</v>
      </c>
      <c r="E899" s="2">
        <v>3</v>
      </c>
      <c r="F899" s="60">
        <v>377.5</v>
      </c>
    </row>
    <row r="900" spans="1:6">
      <c r="A900" s="2">
        <v>899</v>
      </c>
      <c r="B900" s="25" t="s">
        <v>6</v>
      </c>
      <c r="C900" s="2" t="s">
        <v>2</v>
      </c>
      <c r="D900" s="2" t="s">
        <v>11</v>
      </c>
      <c r="E900" s="2">
        <v>1</v>
      </c>
      <c r="F900" s="60">
        <v>121</v>
      </c>
    </row>
    <row r="901" spans="1:6">
      <c r="A901" s="2">
        <v>900</v>
      </c>
      <c r="B901" s="25" t="s">
        <v>6</v>
      </c>
      <c r="C901" s="2" t="s">
        <v>2</v>
      </c>
      <c r="D901" s="2" t="s">
        <v>11</v>
      </c>
      <c r="E901" s="2">
        <v>1</v>
      </c>
      <c r="F901" s="60">
        <v>121</v>
      </c>
    </row>
    <row r="902" spans="1:6">
      <c r="A902" s="2">
        <v>901</v>
      </c>
      <c r="B902" s="25" t="s">
        <v>6</v>
      </c>
      <c r="C902" s="2" t="s">
        <v>2</v>
      </c>
      <c r="D902" s="2" t="s">
        <v>11</v>
      </c>
      <c r="E902" s="2">
        <v>3</v>
      </c>
      <c r="F902" s="60">
        <v>377.5</v>
      </c>
    </row>
    <row r="903" spans="1:6">
      <c r="A903" s="2">
        <v>902</v>
      </c>
      <c r="B903" s="25" t="s">
        <v>6</v>
      </c>
      <c r="C903" s="2" t="s">
        <v>2</v>
      </c>
      <c r="D903" s="2" t="s">
        <v>11</v>
      </c>
      <c r="E903" s="2">
        <v>1</v>
      </c>
      <c r="F903" s="60">
        <v>121</v>
      </c>
    </row>
    <row r="904" spans="1:6">
      <c r="A904" s="2">
        <v>903</v>
      </c>
      <c r="B904" s="25" t="s">
        <v>6</v>
      </c>
      <c r="C904" s="2" t="s">
        <v>2</v>
      </c>
      <c r="D904" s="2" t="s">
        <v>11</v>
      </c>
      <c r="E904" s="2">
        <v>1</v>
      </c>
      <c r="F904" s="60">
        <v>121</v>
      </c>
    </row>
    <row r="905" spans="1:6">
      <c r="A905" s="2">
        <v>904</v>
      </c>
      <c r="B905" s="25" t="s">
        <v>6</v>
      </c>
      <c r="C905" s="2" t="s">
        <v>2</v>
      </c>
      <c r="D905" s="2" t="s">
        <v>11</v>
      </c>
      <c r="E905" s="2">
        <v>1</v>
      </c>
      <c r="F905" s="60">
        <v>121</v>
      </c>
    </row>
    <row r="906" spans="1:6">
      <c r="A906" s="2">
        <v>905</v>
      </c>
      <c r="B906" s="25" t="s">
        <v>6</v>
      </c>
      <c r="C906" s="24" t="s">
        <v>419</v>
      </c>
      <c r="D906" s="24" t="s">
        <v>441</v>
      </c>
      <c r="E906" s="2">
        <v>9</v>
      </c>
      <c r="F906" s="60">
        <v>966.5</v>
      </c>
    </row>
    <row r="907" spans="1:6">
      <c r="A907" s="2">
        <v>906</v>
      </c>
      <c r="B907" s="25" t="s">
        <v>6</v>
      </c>
      <c r="C907" s="24" t="s">
        <v>419</v>
      </c>
      <c r="D907" s="24" t="s">
        <v>441</v>
      </c>
      <c r="E907" s="2">
        <v>2</v>
      </c>
      <c r="F907" s="60">
        <v>222</v>
      </c>
    </row>
    <row r="908" spans="1:6">
      <c r="A908" s="2">
        <v>907</v>
      </c>
      <c r="B908" s="25" t="s">
        <v>6</v>
      </c>
      <c r="C908" s="24" t="s">
        <v>419</v>
      </c>
      <c r="D908" s="24" t="s">
        <v>441</v>
      </c>
      <c r="E908" s="2">
        <v>7</v>
      </c>
      <c r="F908" s="60">
        <v>869</v>
      </c>
    </row>
    <row r="909" spans="1:6">
      <c r="A909" s="2">
        <v>908</v>
      </c>
      <c r="B909" s="25" t="s">
        <v>6</v>
      </c>
      <c r="C909" s="24" t="s">
        <v>419</v>
      </c>
      <c r="D909" s="24" t="s">
        <v>441</v>
      </c>
      <c r="E909" s="2">
        <v>2</v>
      </c>
      <c r="F909" s="60">
        <v>222</v>
      </c>
    </row>
    <row r="910" spans="1:6">
      <c r="A910" s="2">
        <v>909</v>
      </c>
      <c r="B910" s="25" t="s">
        <v>6</v>
      </c>
      <c r="C910" s="24" t="s">
        <v>419</v>
      </c>
      <c r="D910" s="24" t="s">
        <v>441</v>
      </c>
      <c r="E910" s="2">
        <v>12</v>
      </c>
      <c r="F910" s="60">
        <v>1039.5</v>
      </c>
    </row>
    <row r="911" spans="1:6">
      <c r="A911" s="2">
        <v>910</v>
      </c>
      <c r="B911" s="25" t="s">
        <v>6</v>
      </c>
      <c r="C911" s="24" t="s">
        <v>419</v>
      </c>
      <c r="D911" s="24" t="s">
        <v>441</v>
      </c>
      <c r="E911" s="2">
        <v>10</v>
      </c>
      <c r="F911" s="60">
        <v>993.5</v>
      </c>
    </row>
    <row r="912" spans="1:6">
      <c r="A912" s="2">
        <v>911</v>
      </c>
      <c r="B912" s="25" t="s">
        <v>6</v>
      </c>
      <c r="C912" s="24" t="s">
        <v>419</v>
      </c>
      <c r="D912" s="24" t="s">
        <v>441</v>
      </c>
      <c r="E912" s="2">
        <v>11</v>
      </c>
      <c r="F912" s="60">
        <v>1017</v>
      </c>
    </row>
    <row r="913" spans="1:6">
      <c r="A913" s="2">
        <v>912</v>
      </c>
      <c r="B913" s="25" t="s">
        <v>6</v>
      </c>
      <c r="C913" s="24" t="s">
        <v>419</v>
      </c>
      <c r="D913" s="24" t="s">
        <v>441</v>
      </c>
      <c r="E913" s="2">
        <v>6</v>
      </c>
      <c r="F913" s="60">
        <v>801.5</v>
      </c>
    </row>
    <row r="914" spans="1:6">
      <c r="A914" s="2">
        <v>913</v>
      </c>
      <c r="B914" s="25" t="s">
        <v>6</v>
      </c>
      <c r="C914" s="24" t="s">
        <v>419</v>
      </c>
      <c r="D914" s="24" t="s">
        <v>441</v>
      </c>
      <c r="E914" s="2">
        <v>3</v>
      </c>
      <c r="F914" s="60">
        <v>377.5</v>
      </c>
    </row>
    <row r="915" spans="1:6">
      <c r="A915" s="2">
        <v>914</v>
      </c>
      <c r="B915" s="25" t="s">
        <v>6</v>
      </c>
      <c r="C915" s="24" t="s">
        <v>419</v>
      </c>
      <c r="D915" s="24" t="s">
        <v>441</v>
      </c>
      <c r="E915" s="2">
        <v>11</v>
      </c>
      <c r="F915" s="60">
        <v>1017</v>
      </c>
    </row>
    <row r="916" spans="1:6">
      <c r="A916" s="2">
        <v>915</v>
      </c>
      <c r="B916" s="25" t="s">
        <v>6</v>
      </c>
      <c r="C916" s="24" t="s">
        <v>419</v>
      </c>
      <c r="D916" s="24" t="s">
        <v>441</v>
      </c>
      <c r="E916" s="2">
        <v>4</v>
      </c>
      <c r="F916" s="60">
        <v>555</v>
      </c>
    </row>
    <row r="917" spans="1:6">
      <c r="A917" s="2">
        <v>916</v>
      </c>
      <c r="B917" s="25" t="s">
        <v>6</v>
      </c>
      <c r="C917" s="24" t="s">
        <v>419</v>
      </c>
      <c r="D917" s="24" t="s">
        <v>441</v>
      </c>
      <c r="E917" s="2">
        <v>3</v>
      </c>
      <c r="F917" s="60">
        <v>377.5</v>
      </c>
    </row>
    <row r="918" spans="1:6">
      <c r="A918" s="2">
        <v>917</v>
      </c>
      <c r="B918" s="25" t="s">
        <v>6</v>
      </c>
      <c r="C918" s="24" t="s">
        <v>419</v>
      </c>
      <c r="D918" s="24" t="s">
        <v>441</v>
      </c>
      <c r="E918" s="2">
        <v>10</v>
      </c>
      <c r="F918" s="60">
        <v>993.5</v>
      </c>
    </row>
    <row r="919" spans="1:6">
      <c r="A919" s="2">
        <v>918</v>
      </c>
      <c r="B919" s="25" t="s">
        <v>6</v>
      </c>
      <c r="C919" s="24" t="s">
        <v>419</v>
      </c>
      <c r="D919" s="24" t="s">
        <v>441</v>
      </c>
      <c r="E919" s="2">
        <v>4</v>
      </c>
      <c r="F919" s="60">
        <v>555</v>
      </c>
    </row>
    <row r="920" spans="1:6">
      <c r="A920" s="2">
        <v>919</v>
      </c>
      <c r="B920" s="25" t="s">
        <v>6</v>
      </c>
      <c r="C920" s="24" t="s">
        <v>419</v>
      </c>
      <c r="D920" s="24" t="s">
        <v>441</v>
      </c>
      <c r="E920" s="2">
        <v>4</v>
      </c>
      <c r="F920" s="60">
        <v>555</v>
      </c>
    </row>
    <row r="921" spans="1:6">
      <c r="A921" s="2">
        <v>920</v>
      </c>
      <c r="B921" s="25" t="s">
        <v>6</v>
      </c>
      <c r="C921" s="24" t="s">
        <v>419</v>
      </c>
      <c r="D921" s="24" t="s">
        <v>441</v>
      </c>
      <c r="E921" s="2">
        <v>3</v>
      </c>
      <c r="F921" s="60">
        <v>377.5</v>
      </c>
    </row>
    <row r="922" spans="1:6">
      <c r="A922" s="2">
        <v>921</v>
      </c>
      <c r="B922" s="25" t="s">
        <v>6</v>
      </c>
      <c r="C922" s="24" t="s">
        <v>419</v>
      </c>
      <c r="D922" s="24" t="s">
        <v>441</v>
      </c>
      <c r="E922" s="2">
        <v>5</v>
      </c>
      <c r="F922" s="60">
        <v>698</v>
      </c>
    </row>
    <row r="923" spans="1:6">
      <c r="A923" s="2">
        <v>922</v>
      </c>
      <c r="B923" s="25" t="s">
        <v>6</v>
      </c>
      <c r="C923" s="24" t="s">
        <v>419</v>
      </c>
      <c r="D923" s="24" t="s">
        <v>441</v>
      </c>
      <c r="E923" s="2">
        <v>3</v>
      </c>
      <c r="F923" s="60">
        <v>377.5</v>
      </c>
    </row>
    <row r="924" spans="1:6">
      <c r="A924" s="2">
        <v>923</v>
      </c>
      <c r="B924" s="25" t="s">
        <v>6</v>
      </c>
      <c r="C924" s="24" t="s">
        <v>419</v>
      </c>
      <c r="D924" s="24" t="s">
        <v>441</v>
      </c>
      <c r="E924" s="2">
        <v>3</v>
      </c>
      <c r="F924" s="60">
        <v>377.5</v>
      </c>
    </row>
    <row r="925" spans="1:6">
      <c r="A925" s="2">
        <v>924</v>
      </c>
      <c r="B925" s="25" t="s">
        <v>6</v>
      </c>
      <c r="C925" s="24" t="s">
        <v>419</v>
      </c>
      <c r="D925" s="24" t="s">
        <v>441</v>
      </c>
      <c r="E925" s="2">
        <v>3</v>
      </c>
      <c r="F925" s="60">
        <v>377.5</v>
      </c>
    </row>
    <row r="926" spans="1:6">
      <c r="A926" s="2">
        <v>925</v>
      </c>
      <c r="B926" s="25" t="s">
        <v>6</v>
      </c>
      <c r="C926" s="24" t="s">
        <v>419</v>
      </c>
      <c r="D926" s="24" t="s">
        <v>441</v>
      </c>
      <c r="E926" s="2">
        <v>3</v>
      </c>
      <c r="F926" s="60">
        <v>377.5</v>
      </c>
    </row>
    <row r="927" spans="1:6">
      <c r="A927" s="2">
        <v>926</v>
      </c>
      <c r="B927" s="25" t="s">
        <v>6</v>
      </c>
      <c r="C927" s="24" t="s">
        <v>419</v>
      </c>
      <c r="D927" s="24" t="s">
        <v>441</v>
      </c>
      <c r="E927" s="2">
        <v>3</v>
      </c>
      <c r="F927" s="60">
        <v>377.5</v>
      </c>
    </row>
    <row r="928" spans="1:6">
      <c r="A928" s="2">
        <v>927</v>
      </c>
      <c r="B928" s="25" t="s">
        <v>6</v>
      </c>
      <c r="C928" s="24" t="s">
        <v>419</v>
      </c>
      <c r="D928" s="24" t="s">
        <v>441</v>
      </c>
      <c r="E928" s="2">
        <v>3</v>
      </c>
      <c r="F928" s="60">
        <v>377.5</v>
      </c>
    </row>
    <row r="929" spans="1:6">
      <c r="A929" s="2">
        <v>928</v>
      </c>
      <c r="B929" s="25" t="s">
        <v>6</v>
      </c>
      <c r="C929" s="24" t="s">
        <v>419</v>
      </c>
      <c r="D929" s="24" t="s">
        <v>441</v>
      </c>
      <c r="E929" s="2">
        <v>3</v>
      </c>
      <c r="F929" s="60">
        <v>377.5</v>
      </c>
    </row>
    <row r="930" spans="1:6">
      <c r="A930" s="2">
        <v>929</v>
      </c>
      <c r="B930" s="25" t="s">
        <v>6</v>
      </c>
      <c r="C930" s="24" t="s">
        <v>419</v>
      </c>
      <c r="D930" s="24" t="s">
        <v>441</v>
      </c>
      <c r="E930" s="2">
        <v>3</v>
      </c>
      <c r="F930" s="60">
        <v>377.5</v>
      </c>
    </row>
    <row r="931" spans="1:6">
      <c r="A931" s="2">
        <v>930</v>
      </c>
      <c r="B931" s="25" t="s">
        <v>6</v>
      </c>
      <c r="C931" s="24" t="s">
        <v>419</v>
      </c>
      <c r="D931" s="24" t="s">
        <v>441</v>
      </c>
      <c r="E931" s="2">
        <v>3</v>
      </c>
      <c r="F931" s="60">
        <v>377.5</v>
      </c>
    </row>
    <row r="932" spans="1:6">
      <c r="A932" s="2">
        <v>931</v>
      </c>
      <c r="B932" s="25" t="s">
        <v>6</v>
      </c>
      <c r="C932" s="24" t="s">
        <v>419</v>
      </c>
      <c r="D932" s="24" t="s">
        <v>441</v>
      </c>
      <c r="E932" s="2">
        <v>3</v>
      </c>
      <c r="F932" s="60">
        <v>377.5</v>
      </c>
    </row>
    <row r="933" spans="1:6">
      <c r="A933" s="2">
        <v>932</v>
      </c>
      <c r="B933" s="25" t="s">
        <v>6</v>
      </c>
      <c r="C933" s="24" t="s">
        <v>419</v>
      </c>
      <c r="D933" s="24" t="s">
        <v>441</v>
      </c>
      <c r="E933" s="2">
        <v>3</v>
      </c>
      <c r="F933" s="60">
        <v>377.5</v>
      </c>
    </row>
    <row r="934" spans="1:6">
      <c r="A934" s="2">
        <v>933</v>
      </c>
      <c r="B934" s="25" t="s">
        <v>6</v>
      </c>
      <c r="C934" s="24" t="s">
        <v>419</v>
      </c>
      <c r="D934" s="24" t="s">
        <v>441</v>
      </c>
      <c r="E934" s="2">
        <v>3</v>
      </c>
      <c r="F934" s="60">
        <v>377.5</v>
      </c>
    </row>
    <row r="935" spans="1:6">
      <c r="A935" s="2">
        <v>934</v>
      </c>
      <c r="B935" s="25" t="s">
        <v>6</v>
      </c>
      <c r="C935" s="24" t="s">
        <v>419</v>
      </c>
      <c r="D935" s="24" t="s">
        <v>441</v>
      </c>
      <c r="E935" s="2">
        <v>4</v>
      </c>
      <c r="F935" s="60">
        <v>555</v>
      </c>
    </row>
    <row r="936" spans="1:6">
      <c r="A936" s="2">
        <v>935</v>
      </c>
      <c r="B936" s="25" t="s">
        <v>6</v>
      </c>
      <c r="C936" s="24" t="s">
        <v>419</v>
      </c>
      <c r="D936" s="24" t="s">
        <v>441</v>
      </c>
      <c r="E936" s="2">
        <v>4</v>
      </c>
      <c r="F936" s="60">
        <v>555</v>
      </c>
    </row>
    <row r="937" spans="1:6">
      <c r="A937" s="2">
        <v>936</v>
      </c>
      <c r="B937" s="25" t="s">
        <v>6</v>
      </c>
      <c r="C937" s="24" t="s">
        <v>419</v>
      </c>
      <c r="D937" s="24" t="s">
        <v>441</v>
      </c>
      <c r="E937" s="2">
        <v>3</v>
      </c>
      <c r="F937" s="60">
        <v>377.5</v>
      </c>
    </row>
    <row r="938" spans="1:6">
      <c r="A938" s="2">
        <v>937</v>
      </c>
      <c r="B938" s="25" t="s">
        <v>6</v>
      </c>
      <c r="C938" s="24" t="s">
        <v>419</v>
      </c>
      <c r="D938" s="24" t="s">
        <v>441</v>
      </c>
      <c r="E938" s="2">
        <v>3</v>
      </c>
      <c r="F938" s="60">
        <v>377.5</v>
      </c>
    </row>
    <row r="939" spans="1:6">
      <c r="A939" s="2">
        <v>938</v>
      </c>
      <c r="B939" s="25" t="s">
        <v>6</v>
      </c>
      <c r="C939" s="24" t="s">
        <v>419</v>
      </c>
      <c r="D939" s="24" t="s">
        <v>441</v>
      </c>
      <c r="E939" s="2">
        <v>4</v>
      </c>
      <c r="F939" s="60">
        <v>555</v>
      </c>
    </row>
    <row r="940" spans="1:6">
      <c r="A940" s="2">
        <v>939</v>
      </c>
      <c r="B940" s="25" t="s">
        <v>6</v>
      </c>
      <c r="C940" s="24" t="s">
        <v>419</v>
      </c>
      <c r="D940" s="24" t="s">
        <v>441</v>
      </c>
      <c r="E940" s="2">
        <v>3</v>
      </c>
      <c r="F940" s="60">
        <v>377.5</v>
      </c>
    </row>
    <row r="941" spans="1:6">
      <c r="A941" s="2">
        <v>940</v>
      </c>
      <c r="B941" s="25" t="s">
        <v>6</v>
      </c>
      <c r="C941" s="24" t="s">
        <v>419</v>
      </c>
      <c r="D941" s="24" t="s">
        <v>441</v>
      </c>
      <c r="E941" s="2">
        <v>3</v>
      </c>
      <c r="F941" s="60">
        <v>377.5</v>
      </c>
    </row>
    <row r="942" spans="1:6">
      <c r="A942" s="2">
        <v>941</v>
      </c>
      <c r="B942" s="25" t="s">
        <v>6</v>
      </c>
      <c r="C942" s="24" t="s">
        <v>419</v>
      </c>
      <c r="D942" s="24" t="s">
        <v>441</v>
      </c>
      <c r="E942" s="2">
        <v>3</v>
      </c>
      <c r="F942" s="60">
        <v>377.5</v>
      </c>
    </row>
    <row r="943" spans="1:6">
      <c r="A943" s="2">
        <v>942</v>
      </c>
      <c r="B943" s="25" t="s">
        <v>6</v>
      </c>
      <c r="C943" s="24" t="s">
        <v>419</v>
      </c>
      <c r="D943" s="24" t="s">
        <v>441</v>
      </c>
      <c r="E943" s="2">
        <v>3</v>
      </c>
      <c r="F943" s="60">
        <v>377.5</v>
      </c>
    </row>
    <row r="944" spans="1:6">
      <c r="A944" s="2">
        <v>943</v>
      </c>
      <c r="B944" s="25" t="s">
        <v>6</v>
      </c>
      <c r="C944" s="24" t="s">
        <v>419</v>
      </c>
      <c r="D944" s="24" t="s">
        <v>441</v>
      </c>
      <c r="E944" s="2">
        <v>3</v>
      </c>
      <c r="F944" s="60">
        <v>377.5</v>
      </c>
    </row>
    <row r="945" spans="1:6">
      <c r="A945" s="2">
        <v>944</v>
      </c>
      <c r="B945" s="25" t="s">
        <v>6</v>
      </c>
      <c r="C945" s="24" t="s">
        <v>419</v>
      </c>
      <c r="D945" s="24" t="s">
        <v>441</v>
      </c>
      <c r="E945" s="2">
        <v>3</v>
      </c>
      <c r="F945" s="60">
        <v>377.5</v>
      </c>
    </row>
    <row r="946" spans="1:6">
      <c r="A946" s="2">
        <v>945</v>
      </c>
      <c r="B946" s="25" t="s">
        <v>6</v>
      </c>
      <c r="C946" s="24" t="s">
        <v>419</v>
      </c>
      <c r="D946" s="24" t="s">
        <v>441</v>
      </c>
      <c r="E946" s="2">
        <v>4</v>
      </c>
      <c r="F946" s="60">
        <v>555</v>
      </c>
    </row>
    <row r="947" spans="1:6">
      <c r="A947" s="2">
        <v>946</v>
      </c>
      <c r="B947" s="25" t="s">
        <v>6</v>
      </c>
      <c r="C947" s="24" t="s">
        <v>419</v>
      </c>
      <c r="D947" s="24" t="s">
        <v>441</v>
      </c>
      <c r="E947" s="2">
        <v>4</v>
      </c>
      <c r="F947" s="60">
        <v>555</v>
      </c>
    </row>
    <row r="948" spans="1:6">
      <c r="A948" s="2">
        <v>947</v>
      </c>
      <c r="B948" s="25" t="s">
        <v>6</v>
      </c>
      <c r="C948" s="24" t="s">
        <v>419</v>
      </c>
      <c r="D948" s="24" t="s">
        <v>441</v>
      </c>
      <c r="E948" s="2">
        <v>3</v>
      </c>
      <c r="F948" s="60">
        <v>377.5</v>
      </c>
    </row>
    <row r="949" spans="1:6">
      <c r="A949" s="2">
        <v>948</v>
      </c>
      <c r="B949" s="25" t="s">
        <v>6</v>
      </c>
      <c r="C949" s="24" t="s">
        <v>419</v>
      </c>
      <c r="D949" s="24" t="s">
        <v>441</v>
      </c>
      <c r="E949" s="2">
        <v>3</v>
      </c>
      <c r="F949" s="60">
        <v>377.5</v>
      </c>
    </row>
    <row r="950" spans="1:6">
      <c r="A950" s="2">
        <v>949</v>
      </c>
      <c r="B950" s="25" t="s">
        <v>6</v>
      </c>
      <c r="C950" s="24" t="s">
        <v>419</v>
      </c>
      <c r="D950" s="24" t="s">
        <v>441</v>
      </c>
      <c r="E950" s="2">
        <v>3</v>
      </c>
      <c r="F950" s="60">
        <v>377.5</v>
      </c>
    </row>
    <row r="951" spans="1:6">
      <c r="A951" s="2">
        <v>950</v>
      </c>
      <c r="B951" s="25" t="s">
        <v>6</v>
      </c>
      <c r="C951" s="24" t="s">
        <v>419</v>
      </c>
      <c r="D951" s="24" t="s">
        <v>441</v>
      </c>
      <c r="E951" s="2">
        <v>3</v>
      </c>
      <c r="F951" s="60">
        <v>377.5</v>
      </c>
    </row>
    <row r="952" spans="1:6">
      <c r="A952" s="2">
        <v>951</v>
      </c>
      <c r="B952" s="25" t="s">
        <v>6</v>
      </c>
      <c r="C952" s="24" t="s">
        <v>419</v>
      </c>
      <c r="D952" s="24" t="s">
        <v>441</v>
      </c>
      <c r="E952" s="2">
        <v>3</v>
      </c>
      <c r="F952" s="60">
        <v>377.5</v>
      </c>
    </row>
    <row r="953" spans="1:6">
      <c r="A953" s="2">
        <v>952</v>
      </c>
      <c r="B953" s="25" t="s">
        <v>6</v>
      </c>
      <c r="C953" s="24" t="s">
        <v>419</v>
      </c>
      <c r="D953" s="24" t="s">
        <v>441</v>
      </c>
      <c r="E953" s="2">
        <v>1</v>
      </c>
      <c r="F953" s="60">
        <v>121</v>
      </c>
    </row>
    <row r="954" spans="1:6">
      <c r="A954" s="2">
        <v>953</v>
      </c>
      <c r="B954" s="25" t="s">
        <v>6</v>
      </c>
      <c r="C954" s="24" t="s">
        <v>419</v>
      </c>
      <c r="D954" s="24" t="s">
        <v>441</v>
      </c>
      <c r="E954" s="2">
        <v>1</v>
      </c>
      <c r="F954" s="60">
        <v>121</v>
      </c>
    </row>
    <row r="955" spans="1:6">
      <c r="A955" s="2">
        <v>954</v>
      </c>
      <c r="B955" s="25" t="s">
        <v>6</v>
      </c>
      <c r="C955" s="24" t="s">
        <v>419</v>
      </c>
      <c r="D955" s="24" t="s">
        <v>441</v>
      </c>
      <c r="E955" s="2">
        <v>3</v>
      </c>
      <c r="F955" s="60">
        <v>377.5</v>
      </c>
    </row>
    <row r="956" spans="1:6">
      <c r="A956" s="2">
        <v>955</v>
      </c>
      <c r="B956" s="25" t="s">
        <v>6</v>
      </c>
      <c r="C956" s="24" t="s">
        <v>419</v>
      </c>
      <c r="D956" s="24" t="s">
        <v>441</v>
      </c>
      <c r="E956" s="2">
        <v>3</v>
      </c>
      <c r="F956" s="60">
        <v>377.5</v>
      </c>
    </row>
    <row r="957" spans="1:6">
      <c r="A957" s="2">
        <v>956</v>
      </c>
      <c r="B957" s="25" t="s">
        <v>6</v>
      </c>
      <c r="C957" s="24" t="s">
        <v>419</v>
      </c>
      <c r="D957" s="24" t="s">
        <v>441</v>
      </c>
      <c r="E957" s="2">
        <v>5</v>
      </c>
      <c r="F957" s="60">
        <v>698</v>
      </c>
    </row>
    <row r="958" spans="1:6">
      <c r="A958" s="2">
        <v>957</v>
      </c>
      <c r="B958" s="25" t="s">
        <v>6</v>
      </c>
      <c r="C958" s="24" t="s">
        <v>419</v>
      </c>
      <c r="D958" s="24" t="s">
        <v>441</v>
      </c>
      <c r="E958" s="2">
        <v>4</v>
      </c>
      <c r="F958" s="60">
        <v>555</v>
      </c>
    </row>
    <row r="959" spans="1:6">
      <c r="A959" s="2">
        <v>958</v>
      </c>
      <c r="B959" s="25" t="s">
        <v>6</v>
      </c>
      <c r="C959" s="24" t="s">
        <v>419</v>
      </c>
      <c r="D959" s="24" t="s">
        <v>441</v>
      </c>
      <c r="E959" s="2">
        <v>5</v>
      </c>
      <c r="F959" s="60">
        <v>698</v>
      </c>
    </row>
    <row r="960" spans="1:6">
      <c r="A960" s="2">
        <v>959</v>
      </c>
      <c r="B960" s="25" t="s">
        <v>6</v>
      </c>
      <c r="C960" s="24" t="s">
        <v>419</v>
      </c>
      <c r="D960" s="24" t="s">
        <v>441</v>
      </c>
      <c r="E960" s="2">
        <v>5</v>
      </c>
      <c r="F960" s="60">
        <v>698</v>
      </c>
    </row>
    <row r="961" spans="1:6">
      <c r="A961" s="2">
        <v>960</v>
      </c>
      <c r="B961" s="25" t="s">
        <v>6</v>
      </c>
      <c r="C961" s="24" t="s">
        <v>419</v>
      </c>
      <c r="D961" s="24" t="s">
        <v>441</v>
      </c>
      <c r="E961" s="2">
        <v>4</v>
      </c>
      <c r="F961" s="60">
        <v>555</v>
      </c>
    </row>
    <row r="962" spans="1:6">
      <c r="A962" s="2">
        <v>961</v>
      </c>
      <c r="B962" s="25" t="s">
        <v>6</v>
      </c>
      <c r="C962" s="24" t="s">
        <v>419</v>
      </c>
      <c r="D962" s="24" t="s">
        <v>441</v>
      </c>
      <c r="E962" s="2">
        <v>4</v>
      </c>
      <c r="F962" s="60">
        <v>555</v>
      </c>
    </row>
    <row r="963" spans="1:6">
      <c r="A963" s="2">
        <v>962</v>
      </c>
      <c r="B963" s="25" t="s">
        <v>6</v>
      </c>
      <c r="C963" s="24" t="s">
        <v>419</v>
      </c>
      <c r="D963" s="24" t="s">
        <v>441</v>
      </c>
      <c r="E963" s="2">
        <v>4</v>
      </c>
      <c r="F963" s="60">
        <v>555</v>
      </c>
    </row>
    <row r="964" spans="1:6">
      <c r="A964" s="2">
        <v>963</v>
      </c>
      <c r="B964" s="25" t="s">
        <v>6</v>
      </c>
      <c r="C964" s="24" t="s">
        <v>419</v>
      </c>
      <c r="D964" s="24" t="s">
        <v>441</v>
      </c>
      <c r="E964" s="2">
        <v>4</v>
      </c>
      <c r="F964" s="60">
        <v>555</v>
      </c>
    </row>
    <row r="965" spans="1:6">
      <c r="A965" s="2">
        <v>964</v>
      </c>
      <c r="B965" s="25" t="s">
        <v>6</v>
      </c>
      <c r="C965" s="24" t="s">
        <v>419</v>
      </c>
      <c r="D965" s="24" t="s">
        <v>441</v>
      </c>
      <c r="E965" s="2">
        <v>3</v>
      </c>
      <c r="F965" s="60">
        <v>377.5</v>
      </c>
    </row>
    <row r="966" spans="1:6">
      <c r="A966" s="2">
        <v>965</v>
      </c>
      <c r="B966" s="25" t="s">
        <v>6</v>
      </c>
      <c r="C966" s="24" t="s">
        <v>419</v>
      </c>
      <c r="D966" s="24" t="s">
        <v>441</v>
      </c>
      <c r="E966" s="2">
        <v>3</v>
      </c>
      <c r="F966" s="60">
        <v>377.5</v>
      </c>
    </row>
    <row r="967" spans="1:6">
      <c r="A967" s="2">
        <v>966</v>
      </c>
      <c r="B967" s="25" t="s">
        <v>6</v>
      </c>
      <c r="C967" s="24" t="s">
        <v>419</v>
      </c>
      <c r="D967" s="24" t="s">
        <v>441</v>
      </c>
      <c r="E967" s="2">
        <v>5</v>
      </c>
      <c r="F967" s="60">
        <v>698</v>
      </c>
    </row>
    <row r="968" spans="1:6">
      <c r="A968" s="2">
        <v>967</v>
      </c>
      <c r="B968" s="25" t="s">
        <v>6</v>
      </c>
      <c r="C968" s="24" t="s">
        <v>419</v>
      </c>
      <c r="D968" s="24" t="s">
        <v>441</v>
      </c>
      <c r="E968" s="2">
        <v>2</v>
      </c>
      <c r="F968" s="60">
        <v>222</v>
      </c>
    </row>
    <row r="969" spans="1:6">
      <c r="A969" s="2">
        <v>968</v>
      </c>
      <c r="B969" s="25" t="s">
        <v>6</v>
      </c>
      <c r="C969" s="24" t="s">
        <v>419</v>
      </c>
      <c r="D969" s="24" t="s">
        <v>441</v>
      </c>
      <c r="E969" s="2">
        <v>3</v>
      </c>
      <c r="F969" s="60">
        <v>377.5</v>
      </c>
    </row>
    <row r="970" spans="1:6">
      <c r="A970" s="2">
        <v>969</v>
      </c>
      <c r="B970" s="25" t="s">
        <v>6</v>
      </c>
      <c r="C970" s="24" t="s">
        <v>419</v>
      </c>
      <c r="D970" s="24" t="s">
        <v>441</v>
      </c>
      <c r="E970" s="2">
        <v>4</v>
      </c>
      <c r="F970" s="60">
        <v>555</v>
      </c>
    </row>
    <row r="971" spans="1:6">
      <c r="A971" s="2">
        <v>970</v>
      </c>
      <c r="B971" s="25" t="s">
        <v>6</v>
      </c>
      <c r="C971" s="24" t="s">
        <v>419</v>
      </c>
      <c r="D971" s="24" t="s">
        <v>441</v>
      </c>
      <c r="E971" s="2">
        <v>5</v>
      </c>
      <c r="F971" s="60">
        <v>698</v>
      </c>
    </row>
    <row r="972" spans="1:6">
      <c r="A972" s="2">
        <v>971</v>
      </c>
      <c r="B972" s="25" t="s">
        <v>6</v>
      </c>
      <c r="C972" s="24" t="s">
        <v>419</v>
      </c>
      <c r="D972" s="24" t="s">
        <v>441</v>
      </c>
      <c r="E972" s="2">
        <v>3</v>
      </c>
      <c r="F972" s="60">
        <v>377.5</v>
      </c>
    </row>
    <row r="973" spans="1:6">
      <c r="A973" s="2">
        <v>972</v>
      </c>
      <c r="B973" s="25" t="s">
        <v>6</v>
      </c>
      <c r="C973" s="24" t="s">
        <v>419</v>
      </c>
      <c r="D973" s="24" t="s">
        <v>441</v>
      </c>
      <c r="E973" s="2">
        <v>5</v>
      </c>
      <c r="F973" s="60">
        <v>698</v>
      </c>
    </row>
    <row r="974" spans="1:6">
      <c r="A974" s="2">
        <v>973</v>
      </c>
      <c r="B974" s="25" t="s">
        <v>6</v>
      </c>
      <c r="C974" s="24" t="s">
        <v>419</v>
      </c>
      <c r="D974" s="24" t="s">
        <v>441</v>
      </c>
      <c r="E974" s="2">
        <v>4</v>
      </c>
      <c r="F974" s="60">
        <v>555</v>
      </c>
    </row>
    <row r="975" spans="1:6">
      <c r="A975" s="2">
        <v>974</v>
      </c>
      <c r="B975" s="25" t="s">
        <v>6</v>
      </c>
      <c r="C975" s="24" t="s">
        <v>419</v>
      </c>
      <c r="D975" s="24" t="s">
        <v>441</v>
      </c>
      <c r="E975" s="2">
        <v>4</v>
      </c>
      <c r="F975" s="60">
        <v>555</v>
      </c>
    </row>
    <row r="976" spans="1:6">
      <c r="A976" s="2">
        <v>975</v>
      </c>
      <c r="B976" s="25" t="s">
        <v>6</v>
      </c>
      <c r="C976" s="24" t="s">
        <v>419</v>
      </c>
      <c r="D976" s="24" t="s">
        <v>441</v>
      </c>
      <c r="E976" s="2">
        <v>5</v>
      </c>
      <c r="F976" s="60">
        <v>698</v>
      </c>
    </row>
    <row r="977" spans="1:6">
      <c r="A977" s="2">
        <v>976</v>
      </c>
      <c r="B977" s="25" t="s">
        <v>6</v>
      </c>
      <c r="C977" s="24" t="s">
        <v>419</v>
      </c>
      <c r="D977" s="24" t="s">
        <v>441</v>
      </c>
      <c r="E977" s="2">
        <v>5</v>
      </c>
      <c r="F977" s="60">
        <v>698</v>
      </c>
    </row>
    <row r="978" spans="1:6">
      <c r="A978" s="2">
        <v>977</v>
      </c>
      <c r="B978" s="25" t="s">
        <v>6</v>
      </c>
      <c r="C978" s="24" t="s">
        <v>419</v>
      </c>
      <c r="D978" s="24" t="s">
        <v>441</v>
      </c>
      <c r="E978" s="2">
        <v>4</v>
      </c>
      <c r="F978" s="60">
        <v>555</v>
      </c>
    </row>
    <row r="979" spans="1:6">
      <c r="A979" s="2">
        <v>978</v>
      </c>
      <c r="B979" s="25" t="s">
        <v>6</v>
      </c>
      <c r="C979" s="24" t="s">
        <v>419</v>
      </c>
      <c r="D979" s="24" t="s">
        <v>441</v>
      </c>
      <c r="E979" s="2">
        <v>3</v>
      </c>
      <c r="F979" s="60">
        <v>377.5</v>
      </c>
    </row>
    <row r="980" spans="1:6">
      <c r="A980" s="2">
        <v>979</v>
      </c>
      <c r="B980" s="25" t="s">
        <v>6</v>
      </c>
      <c r="C980" s="24" t="s">
        <v>419</v>
      </c>
      <c r="D980" s="24" t="s">
        <v>441</v>
      </c>
      <c r="E980" s="2">
        <v>5</v>
      </c>
      <c r="F980" s="60">
        <v>698</v>
      </c>
    </row>
    <row r="981" spans="1:6">
      <c r="A981" s="2">
        <v>980</v>
      </c>
      <c r="B981" s="25" t="s">
        <v>6</v>
      </c>
      <c r="C981" s="24" t="s">
        <v>419</v>
      </c>
      <c r="D981" s="24" t="s">
        <v>441</v>
      </c>
      <c r="E981" s="2">
        <v>4</v>
      </c>
      <c r="F981" s="60">
        <v>555</v>
      </c>
    </row>
    <row r="982" spans="1:6">
      <c r="A982" s="2">
        <v>981</v>
      </c>
      <c r="B982" s="25" t="s">
        <v>6</v>
      </c>
      <c r="C982" s="24" t="s">
        <v>419</v>
      </c>
      <c r="D982" s="24" t="s">
        <v>441</v>
      </c>
      <c r="E982" s="2">
        <v>5</v>
      </c>
      <c r="F982" s="60">
        <v>698</v>
      </c>
    </row>
    <row r="983" spans="1:6">
      <c r="A983" s="2">
        <v>982</v>
      </c>
      <c r="B983" s="25" t="s">
        <v>6</v>
      </c>
      <c r="C983" s="24" t="s">
        <v>419</v>
      </c>
      <c r="D983" s="24" t="s">
        <v>441</v>
      </c>
      <c r="E983" s="2">
        <v>3</v>
      </c>
      <c r="F983" s="60">
        <v>377.5</v>
      </c>
    </row>
    <row r="984" spans="1:6">
      <c r="A984" s="2">
        <v>983</v>
      </c>
      <c r="B984" s="25" t="s">
        <v>6</v>
      </c>
      <c r="C984" s="24" t="s">
        <v>419</v>
      </c>
      <c r="D984" s="24" t="s">
        <v>441</v>
      </c>
      <c r="E984" s="2">
        <v>3</v>
      </c>
      <c r="F984" s="60">
        <v>377.5</v>
      </c>
    </row>
    <row r="985" spans="1:6">
      <c r="A985" s="2">
        <v>984</v>
      </c>
      <c r="B985" s="25" t="s">
        <v>6</v>
      </c>
      <c r="C985" s="24" t="s">
        <v>419</v>
      </c>
      <c r="D985" s="24" t="s">
        <v>441</v>
      </c>
      <c r="E985" s="2">
        <v>3</v>
      </c>
      <c r="F985" s="60">
        <v>377.5</v>
      </c>
    </row>
    <row r="986" spans="1:6">
      <c r="A986" s="2">
        <v>985</v>
      </c>
      <c r="B986" s="25" t="s">
        <v>6</v>
      </c>
      <c r="C986" s="24" t="s">
        <v>419</v>
      </c>
      <c r="D986" s="24" t="s">
        <v>441</v>
      </c>
      <c r="E986" s="2">
        <v>3</v>
      </c>
      <c r="F986" s="60">
        <v>377.5</v>
      </c>
    </row>
    <row r="987" spans="1:6">
      <c r="A987" s="2">
        <v>986</v>
      </c>
      <c r="B987" s="25" t="s">
        <v>6</v>
      </c>
      <c r="C987" s="24" t="s">
        <v>419</v>
      </c>
      <c r="D987" s="24" t="s">
        <v>441</v>
      </c>
      <c r="E987" s="2">
        <v>3</v>
      </c>
      <c r="F987" s="60">
        <v>377.5</v>
      </c>
    </row>
    <row r="988" spans="1:6">
      <c r="A988" s="2">
        <v>987</v>
      </c>
      <c r="B988" s="25" t="s">
        <v>6</v>
      </c>
      <c r="C988" s="24" t="s">
        <v>419</v>
      </c>
      <c r="D988" s="24" t="s">
        <v>441</v>
      </c>
      <c r="E988" s="2">
        <v>4</v>
      </c>
      <c r="F988" s="60">
        <v>555</v>
      </c>
    </row>
    <row r="989" spans="1:6">
      <c r="A989" s="2">
        <v>988</v>
      </c>
      <c r="B989" s="25" t="s">
        <v>6</v>
      </c>
      <c r="C989" s="24" t="s">
        <v>419</v>
      </c>
      <c r="D989" s="24" t="s">
        <v>441</v>
      </c>
      <c r="E989" s="2">
        <v>5</v>
      </c>
      <c r="F989" s="60">
        <v>698</v>
      </c>
    </row>
    <row r="990" spans="1:6">
      <c r="A990" s="2">
        <v>989</v>
      </c>
      <c r="B990" s="25" t="s">
        <v>6</v>
      </c>
      <c r="C990" s="24" t="s">
        <v>419</v>
      </c>
      <c r="D990" s="24" t="s">
        <v>441</v>
      </c>
      <c r="E990" s="2">
        <v>5</v>
      </c>
      <c r="F990" s="60">
        <v>698</v>
      </c>
    </row>
    <row r="991" spans="1:6">
      <c r="A991" s="2">
        <v>990</v>
      </c>
      <c r="B991" s="25" t="s">
        <v>6</v>
      </c>
      <c r="C991" s="24" t="s">
        <v>419</v>
      </c>
      <c r="D991" s="24" t="s">
        <v>441</v>
      </c>
      <c r="E991" s="2">
        <v>1</v>
      </c>
      <c r="F991" s="60">
        <v>121</v>
      </c>
    </row>
    <row r="992" spans="1:6">
      <c r="A992" s="2">
        <v>991</v>
      </c>
      <c r="B992" s="25" t="s">
        <v>6</v>
      </c>
      <c r="C992" s="24" t="s">
        <v>419</v>
      </c>
      <c r="D992" s="24" t="s">
        <v>441</v>
      </c>
      <c r="E992" s="2">
        <v>4</v>
      </c>
      <c r="F992" s="60">
        <v>555</v>
      </c>
    </row>
    <row r="993" spans="1:6">
      <c r="A993" s="2">
        <v>992</v>
      </c>
      <c r="B993" s="25" t="s">
        <v>6</v>
      </c>
      <c r="C993" s="24" t="s">
        <v>419</v>
      </c>
      <c r="D993" s="24" t="s">
        <v>441</v>
      </c>
      <c r="E993" s="2">
        <v>5</v>
      </c>
      <c r="F993" s="60">
        <v>698</v>
      </c>
    </row>
    <row r="994" spans="1:6">
      <c r="A994" s="2">
        <v>993</v>
      </c>
      <c r="B994" s="25" t="s">
        <v>6</v>
      </c>
      <c r="C994" s="24" t="s">
        <v>419</v>
      </c>
      <c r="D994" s="24" t="s">
        <v>441</v>
      </c>
      <c r="E994" s="2">
        <v>3</v>
      </c>
      <c r="F994" s="60">
        <v>377.5</v>
      </c>
    </row>
    <row r="995" spans="1:6">
      <c r="A995" s="2">
        <v>994</v>
      </c>
      <c r="B995" s="25" t="s">
        <v>6</v>
      </c>
      <c r="C995" s="24" t="s">
        <v>419</v>
      </c>
      <c r="D995" s="24" t="s">
        <v>441</v>
      </c>
      <c r="E995" s="2">
        <v>3</v>
      </c>
      <c r="F995" s="60">
        <v>377.5</v>
      </c>
    </row>
    <row r="996" spans="1:6">
      <c r="A996" s="2">
        <v>995</v>
      </c>
      <c r="B996" s="25" t="s">
        <v>6</v>
      </c>
      <c r="C996" s="24" t="s">
        <v>419</v>
      </c>
      <c r="D996" s="24" t="s">
        <v>441</v>
      </c>
      <c r="E996" s="2">
        <v>7</v>
      </c>
      <c r="F996" s="60">
        <v>869</v>
      </c>
    </row>
    <row r="997" spans="1:6">
      <c r="A997" s="2">
        <v>996</v>
      </c>
      <c r="B997" s="25" t="s">
        <v>6</v>
      </c>
      <c r="C997" s="24" t="s">
        <v>419</v>
      </c>
      <c r="D997" s="24" t="s">
        <v>441</v>
      </c>
      <c r="E997" s="2">
        <v>7</v>
      </c>
      <c r="F997" s="60">
        <v>869</v>
      </c>
    </row>
    <row r="998" spans="1:6">
      <c r="A998" s="2">
        <v>997</v>
      </c>
      <c r="B998" s="25" t="s">
        <v>6</v>
      </c>
      <c r="C998" s="24" t="s">
        <v>419</v>
      </c>
      <c r="D998" s="24" t="s">
        <v>441</v>
      </c>
      <c r="E998" s="2">
        <v>9</v>
      </c>
      <c r="F998" s="60">
        <v>966.5</v>
      </c>
    </row>
    <row r="999" spans="1:6">
      <c r="A999" s="2">
        <v>998</v>
      </c>
      <c r="B999" s="25" t="s">
        <v>6</v>
      </c>
      <c r="C999" s="24" t="s">
        <v>419</v>
      </c>
      <c r="D999" s="24" t="s">
        <v>441</v>
      </c>
      <c r="E999" s="2">
        <v>3</v>
      </c>
      <c r="F999" s="60">
        <v>377.5</v>
      </c>
    </row>
    <row r="1000" spans="1:6">
      <c r="A1000" s="2">
        <v>999</v>
      </c>
      <c r="B1000" s="25" t="s">
        <v>6</v>
      </c>
      <c r="C1000" s="24" t="s">
        <v>419</v>
      </c>
      <c r="D1000" s="24" t="s">
        <v>441</v>
      </c>
      <c r="E1000" s="2">
        <v>8</v>
      </c>
      <c r="F1000" s="60">
        <v>923</v>
      </c>
    </row>
    <row r="1001" spans="1:6">
      <c r="A1001" s="2">
        <v>1000</v>
      </c>
      <c r="B1001" s="25" t="s">
        <v>6</v>
      </c>
      <c r="C1001" s="24" t="s">
        <v>419</v>
      </c>
      <c r="D1001" s="24" t="s">
        <v>441</v>
      </c>
      <c r="E1001" s="2">
        <v>8</v>
      </c>
      <c r="F1001" s="60">
        <v>923</v>
      </c>
    </row>
    <row r="1002" spans="1:6">
      <c r="A1002" s="2">
        <v>1001</v>
      </c>
      <c r="B1002" s="25" t="s">
        <v>6</v>
      </c>
      <c r="C1002" s="24" t="s">
        <v>419</v>
      </c>
      <c r="D1002" s="24" t="s">
        <v>441</v>
      </c>
      <c r="E1002" s="2">
        <v>3</v>
      </c>
      <c r="F1002" s="60">
        <v>377.5</v>
      </c>
    </row>
    <row r="1003" spans="1:6">
      <c r="A1003" s="2">
        <v>1002</v>
      </c>
      <c r="B1003" s="25" t="s">
        <v>6</v>
      </c>
      <c r="C1003" s="24" t="s">
        <v>419</v>
      </c>
      <c r="D1003" s="24" t="s">
        <v>441</v>
      </c>
      <c r="E1003" s="2">
        <v>2</v>
      </c>
      <c r="F1003" s="60">
        <v>222</v>
      </c>
    </row>
    <row r="1004" spans="1:6">
      <c r="A1004" s="2">
        <v>1003</v>
      </c>
      <c r="B1004" s="25" t="s">
        <v>6</v>
      </c>
      <c r="C1004" s="24" t="s">
        <v>419</v>
      </c>
      <c r="D1004" s="24" t="s">
        <v>441</v>
      </c>
      <c r="E1004" s="2">
        <v>6</v>
      </c>
      <c r="F1004" s="60">
        <v>801.5</v>
      </c>
    </row>
    <row r="1005" spans="1:6">
      <c r="A1005" s="2">
        <v>1004</v>
      </c>
      <c r="B1005" s="25" t="s">
        <v>6</v>
      </c>
      <c r="C1005" s="24" t="s">
        <v>419</v>
      </c>
      <c r="D1005" s="24" t="s">
        <v>441</v>
      </c>
      <c r="E1005" s="2">
        <v>7</v>
      </c>
      <c r="F1005" s="60">
        <v>869</v>
      </c>
    </row>
    <row r="1006" spans="1:6">
      <c r="A1006" s="2">
        <v>1005</v>
      </c>
      <c r="B1006" s="25" t="s">
        <v>6</v>
      </c>
      <c r="C1006" s="24" t="s">
        <v>419</v>
      </c>
      <c r="D1006" s="24" t="s">
        <v>441</v>
      </c>
      <c r="E1006" s="2">
        <v>5</v>
      </c>
      <c r="F1006" s="60">
        <v>698</v>
      </c>
    </row>
    <row r="1007" spans="1:6">
      <c r="A1007" s="2">
        <v>1006</v>
      </c>
      <c r="B1007" s="25" t="s">
        <v>6</v>
      </c>
      <c r="C1007" s="24" t="s">
        <v>419</v>
      </c>
      <c r="D1007" s="24" t="s">
        <v>441</v>
      </c>
      <c r="E1007" s="2">
        <v>2</v>
      </c>
      <c r="F1007" s="60">
        <v>222</v>
      </c>
    </row>
    <row r="1008" spans="1:6">
      <c r="A1008" s="2">
        <v>1007</v>
      </c>
      <c r="B1008" s="25" t="s">
        <v>6</v>
      </c>
      <c r="C1008" s="24" t="s">
        <v>419</v>
      </c>
      <c r="D1008" s="24" t="s">
        <v>441</v>
      </c>
      <c r="E1008" s="2">
        <v>7</v>
      </c>
      <c r="F1008" s="60">
        <v>869</v>
      </c>
    </row>
    <row r="1009" spans="1:6">
      <c r="A1009" s="2">
        <v>1008</v>
      </c>
      <c r="B1009" s="25" t="s">
        <v>6</v>
      </c>
      <c r="C1009" s="24" t="s">
        <v>419</v>
      </c>
      <c r="D1009" s="24" t="s">
        <v>441</v>
      </c>
      <c r="E1009" s="2">
        <v>2</v>
      </c>
      <c r="F1009" s="60">
        <v>222</v>
      </c>
    </row>
    <row r="1010" spans="1:6">
      <c r="A1010" s="2">
        <v>1009</v>
      </c>
      <c r="B1010" s="25" t="s">
        <v>6</v>
      </c>
      <c r="C1010" s="24" t="s">
        <v>419</v>
      </c>
      <c r="D1010" s="24" t="s">
        <v>441</v>
      </c>
      <c r="E1010" s="2">
        <v>4</v>
      </c>
      <c r="F1010" s="60">
        <v>555</v>
      </c>
    </row>
    <row r="1011" spans="1:6">
      <c r="A1011" s="2">
        <v>1010</v>
      </c>
      <c r="B1011" s="25" t="s">
        <v>6</v>
      </c>
      <c r="C1011" s="24" t="s">
        <v>419</v>
      </c>
      <c r="D1011" s="24" t="s">
        <v>441</v>
      </c>
      <c r="E1011" s="2">
        <v>4</v>
      </c>
      <c r="F1011" s="60">
        <v>555</v>
      </c>
    </row>
    <row r="1012" spans="1:6">
      <c r="A1012" s="2">
        <v>1011</v>
      </c>
      <c r="B1012" s="25" t="s">
        <v>6</v>
      </c>
      <c r="C1012" s="24" t="s">
        <v>419</v>
      </c>
      <c r="D1012" s="24" t="s">
        <v>441</v>
      </c>
      <c r="E1012" s="2">
        <v>4</v>
      </c>
      <c r="F1012" s="60">
        <v>555</v>
      </c>
    </row>
    <row r="1013" spans="1:6">
      <c r="A1013" s="2">
        <v>1012</v>
      </c>
      <c r="B1013" s="25" t="s">
        <v>6</v>
      </c>
      <c r="C1013" s="24" t="s">
        <v>419</v>
      </c>
      <c r="D1013" s="24" t="s">
        <v>441</v>
      </c>
      <c r="E1013" s="2">
        <v>7</v>
      </c>
      <c r="F1013" s="60">
        <v>869</v>
      </c>
    </row>
    <row r="1014" spans="1:6">
      <c r="A1014" s="2">
        <v>1013</v>
      </c>
      <c r="B1014" s="25" t="s">
        <v>6</v>
      </c>
      <c r="C1014" s="24" t="s">
        <v>419</v>
      </c>
      <c r="D1014" s="24" t="s">
        <v>441</v>
      </c>
      <c r="E1014" s="2">
        <v>7</v>
      </c>
      <c r="F1014" s="60">
        <v>869</v>
      </c>
    </row>
    <row r="1015" spans="1:6">
      <c r="A1015" s="2">
        <v>1014</v>
      </c>
      <c r="B1015" s="25" t="s">
        <v>6</v>
      </c>
      <c r="C1015" s="24" t="s">
        <v>419</v>
      </c>
      <c r="D1015" s="24" t="s">
        <v>441</v>
      </c>
      <c r="E1015" s="2">
        <v>7</v>
      </c>
      <c r="F1015" s="60">
        <v>869</v>
      </c>
    </row>
    <row r="1016" spans="1:6">
      <c r="A1016" s="2">
        <v>1015</v>
      </c>
      <c r="B1016" s="25" t="s">
        <v>6</v>
      </c>
      <c r="C1016" s="24" t="s">
        <v>419</v>
      </c>
      <c r="D1016" s="24" t="s">
        <v>441</v>
      </c>
      <c r="E1016" s="2">
        <v>6</v>
      </c>
      <c r="F1016" s="60">
        <v>801.5</v>
      </c>
    </row>
    <row r="1017" spans="1:6">
      <c r="A1017" s="2">
        <v>1016</v>
      </c>
      <c r="B1017" s="25" t="s">
        <v>6</v>
      </c>
      <c r="C1017" s="24" t="s">
        <v>419</v>
      </c>
      <c r="D1017" s="24" t="s">
        <v>441</v>
      </c>
      <c r="E1017" s="2">
        <v>8</v>
      </c>
      <c r="F1017" s="60">
        <v>923</v>
      </c>
    </row>
    <row r="1018" spans="1:6">
      <c r="A1018" s="2">
        <v>1017</v>
      </c>
      <c r="B1018" s="25" t="s">
        <v>6</v>
      </c>
      <c r="C1018" s="24" t="s">
        <v>419</v>
      </c>
      <c r="D1018" s="24" t="s">
        <v>441</v>
      </c>
      <c r="E1018" s="2">
        <v>6</v>
      </c>
      <c r="F1018" s="60">
        <v>801.5</v>
      </c>
    </row>
    <row r="1019" spans="1:6">
      <c r="A1019" s="2">
        <v>1018</v>
      </c>
      <c r="B1019" s="25" t="s">
        <v>6</v>
      </c>
      <c r="C1019" s="24" t="s">
        <v>419</v>
      </c>
      <c r="D1019" s="24" t="s">
        <v>441</v>
      </c>
      <c r="E1019" s="2">
        <v>6</v>
      </c>
      <c r="F1019" s="60">
        <v>801.5</v>
      </c>
    </row>
    <row r="1020" spans="1:6">
      <c r="A1020" s="2">
        <v>1019</v>
      </c>
      <c r="B1020" s="25" t="s">
        <v>6</v>
      </c>
      <c r="C1020" s="24" t="s">
        <v>419</v>
      </c>
      <c r="D1020" s="24" t="s">
        <v>441</v>
      </c>
      <c r="E1020" s="2">
        <v>4</v>
      </c>
      <c r="F1020" s="60">
        <v>555</v>
      </c>
    </row>
    <row r="1021" spans="1:6">
      <c r="A1021" s="2">
        <v>1020</v>
      </c>
      <c r="B1021" s="25" t="s">
        <v>6</v>
      </c>
      <c r="C1021" s="24" t="s">
        <v>419</v>
      </c>
      <c r="D1021" s="24" t="s">
        <v>441</v>
      </c>
      <c r="E1021" s="2">
        <v>6</v>
      </c>
      <c r="F1021" s="60">
        <v>801.5</v>
      </c>
    </row>
    <row r="1022" spans="1:6">
      <c r="A1022" s="2">
        <v>1021</v>
      </c>
      <c r="B1022" s="25" t="s">
        <v>6</v>
      </c>
      <c r="C1022" s="24" t="s">
        <v>419</v>
      </c>
      <c r="D1022" s="24" t="s">
        <v>441</v>
      </c>
      <c r="E1022" s="2">
        <v>9</v>
      </c>
      <c r="F1022" s="60">
        <v>966.5</v>
      </c>
    </row>
    <row r="1023" spans="1:6">
      <c r="A1023" s="2">
        <v>1022</v>
      </c>
      <c r="B1023" s="25" t="s">
        <v>6</v>
      </c>
      <c r="C1023" s="24" t="s">
        <v>419</v>
      </c>
      <c r="D1023" s="24" t="s">
        <v>441</v>
      </c>
      <c r="E1023" s="2">
        <v>7</v>
      </c>
      <c r="F1023" s="60">
        <v>869</v>
      </c>
    </row>
    <row r="1024" spans="1:6">
      <c r="A1024" s="2">
        <v>1023</v>
      </c>
      <c r="B1024" s="25" t="s">
        <v>6</v>
      </c>
      <c r="C1024" s="24" t="s">
        <v>419</v>
      </c>
      <c r="D1024" s="24" t="s">
        <v>441</v>
      </c>
      <c r="E1024" s="2">
        <v>6</v>
      </c>
      <c r="F1024" s="60">
        <v>801.5</v>
      </c>
    </row>
    <row r="1025" spans="1:6">
      <c r="A1025" s="2">
        <v>1024</v>
      </c>
      <c r="B1025" s="25" t="s">
        <v>6</v>
      </c>
      <c r="C1025" s="24" t="s">
        <v>419</v>
      </c>
      <c r="D1025" s="24" t="s">
        <v>441</v>
      </c>
      <c r="E1025" s="2">
        <v>2</v>
      </c>
      <c r="F1025" s="60">
        <v>222</v>
      </c>
    </row>
    <row r="1026" spans="1:6">
      <c r="A1026" s="2">
        <v>1025</v>
      </c>
      <c r="B1026" s="25" t="s">
        <v>6</v>
      </c>
      <c r="C1026" s="24" t="s">
        <v>419</v>
      </c>
      <c r="D1026" s="24" t="s">
        <v>441</v>
      </c>
      <c r="E1026" s="2">
        <v>3</v>
      </c>
      <c r="F1026" s="60">
        <v>377.5</v>
      </c>
    </row>
    <row r="1027" spans="1:6">
      <c r="A1027" s="2">
        <v>1026</v>
      </c>
      <c r="B1027" s="25" t="s">
        <v>6</v>
      </c>
      <c r="C1027" s="24" t="s">
        <v>419</v>
      </c>
      <c r="D1027" s="24" t="s">
        <v>441</v>
      </c>
      <c r="E1027" s="2">
        <v>2</v>
      </c>
      <c r="F1027" s="60">
        <v>222</v>
      </c>
    </row>
    <row r="1028" spans="1:6">
      <c r="A1028" s="2">
        <v>1027</v>
      </c>
      <c r="B1028" s="25" t="s">
        <v>6</v>
      </c>
      <c r="C1028" s="24" t="s">
        <v>419</v>
      </c>
      <c r="D1028" s="24" t="s">
        <v>441</v>
      </c>
      <c r="E1028" s="2">
        <v>6</v>
      </c>
      <c r="F1028" s="60">
        <v>801.5</v>
      </c>
    </row>
    <row r="1029" spans="1:6">
      <c r="A1029" s="2">
        <v>1028</v>
      </c>
      <c r="B1029" s="25" t="s">
        <v>6</v>
      </c>
      <c r="C1029" s="24" t="s">
        <v>419</v>
      </c>
      <c r="D1029" s="24" t="s">
        <v>441</v>
      </c>
      <c r="E1029" s="2">
        <v>6</v>
      </c>
      <c r="F1029" s="60">
        <v>801.5</v>
      </c>
    </row>
    <row r="1030" spans="1:6">
      <c r="A1030" s="2">
        <v>1029</v>
      </c>
      <c r="B1030" s="25" t="s">
        <v>6</v>
      </c>
      <c r="C1030" s="24" t="s">
        <v>419</v>
      </c>
      <c r="D1030" s="24" t="s">
        <v>441</v>
      </c>
      <c r="E1030" s="2">
        <v>4</v>
      </c>
      <c r="F1030" s="60">
        <v>555</v>
      </c>
    </row>
    <row r="1031" spans="1:6">
      <c r="A1031" s="2">
        <v>1030</v>
      </c>
      <c r="B1031" s="25" t="s">
        <v>6</v>
      </c>
      <c r="C1031" s="24" t="s">
        <v>419</v>
      </c>
      <c r="D1031" s="24" t="s">
        <v>441</v>
      </c>
      <c r="E1031" s="2">
        <v>9</v>
      </c>
      <c r="F1031" s="60">
        <v>966.5</v>
      </c>
    </row>
    <row r="1032" spans="1:6">
      <c r="A1032" s="2">
        <v>1031</v>
      </c>
      <c r="B1032" s="25" t="s">
        <v>6</v>
      </c>
      <c r="C1032" s="24" t="s">
        <v>419</v>
      </c>
      <c r="D1032" s="24" t="s">
        <v>441</v>
      </c>
      <c r="E1032" s="2">
        <v>6</v>
      </c>
      <c r="F1032" s="60">
        <v>801.5</v>
      </c>
    </row>
    <row r="1033" spans="1:6">
      <c r="A1033" s="2">
        <v>1032</v>
      </c>
      <c r="B1033" s="25" t="s">
        <v>6</v>
      </c>
      <c r="C1033" s="24" t="s">
        <v>419</v>
      </c>
      <c r="D1033" s="24" t="s">
        <v>441</v>
      </c>
      <c r="E1033" s="2">
        <v>8</v>
      </c>
      <c r="F1033" s="60">
        <v>923</v>
      </c>
    </row>
    <row r="1034" spans="1:6">
      <c r="A1034" s="2">
        <v>1033</v>
      </c>
      <c r="B1034" s="25" t="s">
        <v>6</v>
      </c>
      <c r="C1034" s="24" t="s">
        <v>419</v>
      </c>
      <c r="D1034" s="24" t="s">
        <v>441</v>
      </c>
      <c r="E1034" s="2">
        <v>3</v>
      </c>
      <c r="F1034" s="60">
        <v>377.5</v>
      </c>
    </row>
    <row r="1035" spans="1:6">
      <c r="A1035" s="2">
        <v>1034</v>
      </c>
      <c r="B1035" s="25" t="s">
        <v>6</v>
      </c>
      <c r="C1035" s="24" t="s">
        <v>419</v>
      </c>
      <c r="D1035" s="24" t="s">
        <v>441</v>
      </c>
      <c r="E1035" s="2">
        <v>2</v>
      </c>
      <c r="F1035" s="60">
        <v>222</v>
      </c>
    </row>
    <row r="1036" spans="1:6">
      <c r="A1036" s="2">
        <v>1035</v>
      </c>
      <c r="B1036" s="25" t="s">
        <v>6</v>
      </c>
      <c r="C1036" s="24" t="s">
        <v>419</v>
      </c>
      <c r="D1036" s="24" t="s">
        <v>441</v>
      </c>
      <c r="E1036" s="2">
        <v>2</v>
      </c>
      <c r="F1036" s="60">
        <v>222</v>
      </c>
    </row>
    <row r="1037" spans="1:6">
      <c r="A1037" s="2">
        <v>1036</v>
      </c>
      <c r="B1037" s="25" t="s">
        <v>6</v>
      </c>
      <c r="C1037" s="24" t="s">
        <v>419</v>
      </c>
      <c r="D1037" s="24" t="s">
        <v>441</v>
      </c>
      <c r="E1037" s="2">
        <v>4</v>
      </c>
      <c r="F1037" s="60">
        <v>555</v>
      </c>
    </row>
    <row r="1038" spans="1:6">
      <c r="A1038" s="2">
        <v>1037</v>
      </c>
      <c r="B1038" s="25" t="s">
        <v>6</v>
      </c>
      <c r="C1038" s="24" t="s">
        <v>419</v>
      </c>
      <c r="D1038" s="24" t="s">
        <v>441</v>
      </c>
      <c r="E1038" s="2">
        <v>4</v>
      </c>
      <c r="F1038" s="60">
        <v>555</v>
      </c>
    </row>
    <row r="1039" spans="1:6">
      <c r="A1039" s="2">
        <v>1038</v>
      </c>
      <c r="B1039" s="25" t="s">
        <v>6</v>
      </c>
      <c r="C1039" s="24" t="s">
        <v>419</v>
      </c>
      <c r="D1039" s="24" t="s">
        <v>441</v>
      </c>
      <c r="E1039" s="2">
        <v>1</v>
      </c>
      <c r="F1039" s="60">
        <v>121</v>
      </c>
    </row>
    <row r="1040" spans="1:6">
      <c r="A1040" s="2">
        <v>1039</v>
      </c>
      <c r="B1040" s="25" t="s">
        <v>6</v>
      </c>
      <c r="C1040" s="24" t="s">
        <v>419</v>
      </c>
      <c r="D1040" s="24" t="s">
        <v>441</v>
      </c>
      <c r="E1040" s="2">
        <v>2</v>
      </c>
      <c r="F1040" s="60">
        <v>222</v>
      </c>
    </row>
    <row r="1041" spans="1:15">
      <c r="A1041" s="2">
        <v>1040</v>
      </c>
      <c r="B1041" s="25" t="s">
        <v>6</v>
      </c>
      <c r="C1041" s="24" t="s">
        <v>419</v>
      </c>
      <c r="D1041" s="24" t="s">
        <v>441</v>
      </c>
      <c r="E1041" s="2">
        <v>4</v>
      </c>
      <c r="F1041" s="60">
        <v>555</v>
      </c>
    </row>
    <row r="1042" spans="1:15">
      <c r="A1042" s="2">
        <v>1041</v>
      </c>
      <c r="B1042" s="25" t="s">
        <v>6</v>
      </c>
      <c r="C1042" s="24" t="s">
        <v>419</v>
      </c>
      <c r="D1042" s="24" t="s">
        <v>441</v>
      </c>
      <c r="E1042" s="2">
        <v>3</v>
      </c>
      <c r="F1042" s="60">
        <v>377.5</v>
      </c>
    </row>
    <row r="1043" spans="1:15">
      <c r="A1043" s="2">
        <v>1042</v>
      </c>
      <c r="B1043" s="25" t="s">
        <v>6</v>
      </c>
      <c r="C1043" s="24" t="s">
        <v>419</v>
      </c>
      <c r="D1043" s="24" t="s">
        <v>441</v>
      </c>
      <c r="E1043" s="2">
        <v>0</v>
      </c>
      <c r="F1043" s="60">
        <v>39.5</v>
      </c>
    </row>
    <row r="1044" spans="1:15">
      <c r="A1044" s="2">
        <v>1043</v>
      </c>
      <c r="B1044" s="25" t="s">
        <v>6</v>
      </c>
      <c r="C1044" s="24" t="s">
        <v>419</v>
      </c>
      <c r="D1044" s="24" t="s">
        <v>441</v>
      </c>
      <c r="E1044" s="2">
        <v>1</v>
      </c>
      <c r="F1044" s="60">
        <v>121</v>
      </c>
    </row>
    <row r="1045" spans="1:15">
      <c r="A1045" s="2">
        <v>1044</v>
      </c>
      <c r="B1045" s="25" t="s">
        <v>6</v>
      </c>
      <c r="C1045" s="24" t="s">
        <v>419</v>
      </c>
      <c r="D1045" s="24" t="s">
        <v>441</v>
      </c>
      <c r="E1045" s="2">
        <v>0</v>
      </c>
      <c r="F1045" s="60">
        <v>39.5</v>
      </c>
    </row>
    <row r="1046" spans="1:15">
      <c r="A1046" s="2">
        <v>1045</v>
      </c>
      <c r="B1046" s="25" t="s">
        <v>6</v>
      </c>
      <c r="C1046" s="24" t="s">
        <v>419</v>
      </c>
      <c r="D1046" s="24" t="s">
        <v>441</v>
      </c>
      <c r="E1046" s="2">
        <v>1</v>
      </c>
      <c r="F1046" s="60">
        <v>121</v>
      </c>
    </row>
    <row r="1047" spans="1:15">
      <c r="A1047" s="2">
        <v>1046</v>
      </c>
      <c r="B1047" s="25" t="s">
        <v>6</v>
      </c>
      <c r="C1047" s="24" t="s">
        <v>419</v>
      </c>
      <c r="D1047" s="24" t="s">
        <v>441</v>
      </c>
      <c r="E1047" s="2">
        <v>2</v>
      </c>
      <c r="F1047" s="60">
        <v>222</v>
      </c>
    </row>
    <row r="1048" spans="1:15">
      <c r="A1048" s="2">
        <v>1047</v>
      </c>
      <c r="B1048" s="25" t="s">
        <v>6</v>
      </c>
      <c r="C1048" s="24" t="s">
        <v>419</v>
      </c>
      <c r="D1048" s="24" t="s">
        <v>441</v>
      </c>
      <c r="E1048" s="2">
        <v>0</v>
      </c>
      <c r="F1048" s="60">
        <v>39.5</v>
      </c>
    </row>
    <row r="1049" spans="1:15">
      <c r="A1049" s="2">
        <v>1048</v>
      </c>
      <c r="B1049" s="25" t="s">
        <v>6</v>
      </c>
      <c r="C1049" s="24" t="s">
        <v>419</v>
      </c>
      <c r="D1049" s="24" t="s">
        <v>441</v>
      </c>
      <c r="E1049" s="2">
        <v>1</v>
      </c>
      <c r="F1049" s="60">
        <v>121</v>
      </c>
    </row>
    <row r="1050" spans="1:15">
      <c r="A1050" s="2">
        <v>1049</v>
      </c>
      <c r="B1050" s="25" t="s">
        <v>6</v>
      </c>
      <c r="C1050" s="24" t="s">
        <v>419</v>
      </c>
      <c r="D1050" s="24" t="s">
        <v>441</v>
      </c>
      <c r="E1050" s="2">
        <v>1</v>
      </c>
      <c r="F1050" s="60">
        <v>121</v>
      </c>
    </row>
    <row r="1052" spans="1:15">
      <c r="C1052" s="67" t="s">
        <v>463</v>
      </c>
      <c r="D1052" s="87" t="s">
        <v>467</v>
      </c>
      <c r="E1052" s="8" t="s">
        <v>14</v>
      </c>
      <c r="F1052" s="8" t="s">
        <v>15</v>
      </c>
      <c r="G1052" s="87" t="s">
        <v>468</v>
      </c>
      <c r="H1052" s="87" t="s">
        <v>469</v>
      </c>
      <c r="I1052" s="87" t="s">
        <v>470</v>
      </c>
      <c r="J1052" s="87" t="s">
        <v>471</v>
      </c>
      <c r="K1052" s="8" t="s">
        <v>32</v>
      </c>
      <c r="L1052" s="8" t="s">
        <v>33</v>
      </c>
      <c r="M1052" s="87" t="s">
        <v>473</v>
      </c>
      <c r="N1052" s="87" t="s">
        <v>472</v>
      </c>
      <c r="O1052" s="7"/>
    </row>
    <row r="1053" spans="1:15">
      <c r="C1053" s="67" t="s">
        <v>466</v>
      </c>
      <c r="D1053" s="18" t="s">
        <v>438</v>
      </c>
      <c r="E1053" s="6">
        <f>K22</f>
        <v>540</v>
      </c>
      <c r="F1053" s="1">
        <f>SUM(F2:F541)</f>
        <v>337950.5</v>
      </c>
      <c r="G1053" s="1">
        <f>F1053/E1053</f>
        <v>625.83425925925928</v>
      </c>
      <c r="H1053" s="15" t="s">
        <v>16</v>
      </c>
      <c r="I1053" s="15">
        <f>ABS(G1053-G1054)</f>
        <v>316.34854497354502</v>
      </c>
      <c r="J1053" s="15">
        <f>0.05/(8*7)</f>
        <v>8.9285714285714294E-4</v>
      </c>
      <c r="K1053" s="15">
        <f t="shared" ref="K1053:K1080" si="22">ABS(NORMSINV(J1053))</f>
        <v>3.1237346303237397</v>
      </c>
      <c r="L1053" s="15">
        <f>SQRT((1049*1050/12)*(1/540+1/35))</f>
        <v>52.843891339036077</v>
      </c>
      <c r="M1053" s="15">
        <f>K1053*L1053</f>
        <v>165.07029337681172</v>
      </c>
      <c r="N1053" s="15" t="str">
        <f t="shared" ref="N1053:N1080" si="23">IF(I1053&gt;M1053,"DIFFERENT"," ")</f>
        <v>DIFFERENT</v>
      </c>
      <c r="O1053" s="7"/>
    </row>
    <row r="1054" spans="1:15">
      <c r="C1054" s="67" t="s">
        <v>464</v>
      </c>
      <c r="D1054" s="18" t="s">
        <v>439</v>
      </c>
      <c r="E1054" s="6">
        <f>L22</f>
        <v>35</v>
      </c>
      <c r="F1054" s="1">
        <f>SUM(F542:F576)</f>
        <v>10832</v>
      </c>
      <c r="G1054" s="1">
        <f t="shared" ref="G1054:G1060" si="24">F1054/E1054</f>
        <v>309.48571428571427</v>
      </c>
      <c r="H1054" s="15" t="s">
        <v>17</v>
      </c>
      <c r="I1054" s="15">
        <f>ABS(G1053-G1055)</f>
        <v>207.23724433388617</v>
      </c>
      <c r="J1054" s="15">
        <f t="shared" ref="J1054:J1080" si="25">0.05/(8*7)</f>
        <v>8.9285714285714294E-4</v>
      </c>
      <c r="K1054" s="15">
        <f t="shared" si="22"/>
        <v>3.1237346303237397</v>
      </c>
      <c r="L1054" s="15">
        <f>SQRT((1049*1050/12)*(1/540+1/67))</f>
        <v>39.242063381262412</v>
      </c>
      <c r="M1054" s="15">
        <f t="shared" ref="M1054:M1080" si="26">K1054*L1054</f>
        <v>122.5817923494085</v>
      </c>
      <c r="N1054" s="15" t="str">
        <f t="shared" si="23"/>
        <v>DIFFERENT</v>
      </c>
      <c r="O1054" s="7"/>
    </row>
    <row r="1055" spans="1:15">
      <c r="C1055" s="67" t="s">
        <v>465</v>
      </c>
      <c r="D1055" s="18" t="s">
        <v>440</v>
      </c>
      <c r="E1055" s="6">
        <f>M22</f>
        <v>67</v>
      </c>
      <c r="F1055" s="1">
        <f>SUM(F577:F643)</f>
        <v>28046</v>
      </c>
      <c r="G1055" s="1">
        <f t="shared" si="24"/>
        <v>418.59701492537312</v>
      </c>
      <c r="H1055" s="15" t="s">
        <v>446</v>
      </c>
      <c r="I1055" s="15">
        <f>ABS(G1053-G1056)</f>
        <v>340.55377145438126</v>
      </c>
      <c r="J1055" s="15">
        <f t="shared" si="25"/>
        <v>8.9285714285714294E-4</v>
      </c>
      <c r="K1055" s="15">
        <f t="shared" si="22"/>
        <v>3.1237346303237397</v>
      </c>
      <c r="L1055" s="15">
        <f>SQRT((1049*1050/12)*(1/540+1/41))</f>
        <v>49.078471492569669</v>
      </c>
      <c r="M1055" s="15">
        <f t="shared" si="26"/>
        <v>153.30812100469632</v>
      </c>
      <c r="N1055" s="15" t="str">
        <f t="shared" si="23"/>
        <v>DIFFERENT</v>
      </c>
      <c r="O1055" s="7"/>
    </row>
    <row r="1056" spans="1:15">
      <c r="D1056" s="18" t="s">
        <v>460</v>
      </c>
      <c r="E1056" s="6">
        <f>N22</f>
        <v>41</v>
      </c>
      <c r="F1056" s="1">
        <f>SUM(F644:F684)</f>
        <v>11696.5</v>
      </c>
      <c r="G1056" s="1">
        <f t="shared" si="24"/>
        <v>285.28048780487802</v>
      </c>
      <c r="H1056" s="15" t="s">
        <v>18</v>
      </c>
      <c r="I1056" s="15">
        <f>ABS(G1053-G1057)</f>
        <v>223.2650284900285</v>
      </c>
      <c r="J1056" s="15">
        <f t="shared" si="25"/>
        <v>8.9285714285714294E-4</v>
      </c>
      <c r="K1056" s="15">
        <f t="shared" si="22"/>
        <v>3.1237346303237397</v>
      </c>
      <c r="L1056" s="15">
        <f>SQRT((1049*1050/12)*(1/540+1/65))</f>
        <v>39.775523082257969</v>
      </c>
      <c r="M1056" s="15">
        <f t="shared" si="26"/>
        <v>124.24817889129046</v>
      </c>
      <c r="N1056" s="15" t="str">
        <f t="shared" si="23"/>
        <v>DIFFERENT</v>
      </c>
      <c r="O1056" s="7"/>
    </row>
    <row r="1057" spans="4:15">
      <c r="D1057" s="18" t="s">
        <v>443</v>
      </c>
      <c r="E1057" s="6">
        <f>K23</f>
        <v>65</v>
      </c>
      <c r="F1057" s="1">
        <f>SUM(F685:F749)</f>
        <v>26167</v>
      </c>
      <c r="G1057" s="1">
        <f t="shared" si="24"/>
        <v>402.56923076923078</v>
      </c>
      <c r="H1057" s="15" t="s">
        <v>19</v>
      </c>
      <c r="I1057" s="15">
        <f>ABS(G1053-G1058)</f>
        <v>226.33073813249871</v>
      </c>
      <c r="J1057" s="15">
        <f t="shared" si="25"/>
        <v>8.9285714285714294E-4</v>
      </c>
      <c r="K1057" s="15">
        <f t="shared" si="22"/>
        <v>3.1237346303237397</v>
      </c>
      <c r="L1057" s="15">
        <f>SQRT((1049*1050/12)*(1/540+1/142))</f>
        <v>28.57214897277197</v>
      </c>
      <c r="M1057" s="15">
        <f t="shared" si="26"/>
        <v>89.251811209016665</v>
      </c>
      <c r="N1057" s="15" t="str">
        <f t="shared" si="23"/>
        <v>DIFFERENT</v>
      </c>
      <c r="O1057" s="7"/>
    </row>
    <row r="1058" spans="4:15">
      <c r="D1058" s="18" t="s">
        <v>444</v>
      </c>
      <c r="E1058" s="6">
        <f>L23</f>
        <v>142</v>
      </c>
      <c r="F1058" s="1">
        <f>SUM(F750:F891)</f>
        <v>56729.5</v>
      </c>
      <c r="G1058" s="1">
        <f t="shared" si="24"/>
        <v>399.50352112676057</v>
      </c>
      <c r="H1058" s="15" t="s">
        <v>20</v>
      </c>
      <c r="I1058" s="15">
        <f>ABS(G1053-G1059)</f>
        <v>386.83425925925928</v>
      </c>
      <c r="J1058" s="15">
        <f t="shared" si="25"/>
        <v>8.9285714285714294E-4</v>
      </c>
      <c r="K1058" s="15">
        <f t="shared" si="22"/>
        <v>3.1237346303237397</v>
      </c>
      <c r="L1058" s="15">
        <f>SQRT((1049*1050/12)*(1/540+1/14))</f>
        <v>82.013577240916959</v>
      </c>
      <c r="M1058" s="15">
        <f t="shared" si="26"/>
        <v>256.18865138418323</v>
      </c>
      <c r="N1058" s="15" t="str">
        <f t="shared" si="23"/>
        <v>DIFFERENT</v>
      </c>
      <c r="O1058" s="7"/>
    </row>
    <row r="1059" spans="4:15">
      <c r="D1059" s="18" t="s">
        <v>445</v>
      </c>
      <c r="E1059" s="6">
        <f>M23</f>
        <v>14</v>
      </c>
      <c r="F1059" s="1">
        <f>SUM(F892:F905)</f>
        <v>3346</v>
      </c>
      <c r="G1059" s="1">
        <f t="shared" si="24"/>
        <v>239</v>
      </c>
      <c r="H1059" s="15" t="s">
        <v>21</v>
      </c>
      <c r="I1059" s="15">
        <f>ABS(G1053-G1060)</f>
        <v>101.98943167305242</v>
      </c>
      <c r="J1059" s="15">
        <f t="shared" si="25"/>
        <v>8.9285714285714294E-4</v>
      </c>
      <c r="K1059" s="15">
        <f t="shared" si="22"/>
        <v>3.1237346303237397</v>
      </c>
      <c r="L1059" s="15">
        <f>SQRT((1049*1050/12)*(1/540+1/145))</f>
        <v>28.337150407744989</v>
      </c>
      <c r="M1059" s="15">
        <f t="shared" si="26"/>
        <v>88.517738053365505</v>
      </c>
      <c r="N1059" s="15" t="str">
        <f t="shared" si="23"/>
        <v>DIFFERENT</v>
      </c>
      <c r="O1059" s="7"/>
    </row>
    <row r="1060" spans="4:15">
      <c r="D1060" s="18" t="s">
        <v>459</v>
      </c>
      <c r="E1060" s="6">
        <f>N23</f>
        <v>145</v>
      </c>
      <c r="F1060" s="1">
        <f>SUM(F906:F1050)</f>
        <v>75957.5</v>
      </c>
      <c r="G1060" s="1">
        <f t="shared" si="24"/>
        <v>523.84482758620686</v>
      </c>
      <c r="H1060" s="1" t="s">
        <v>22</v>
      </c>
      <c r="I1060" s="1">
        <f>ABS(G1054-G1055)</f>
        <v>109.11130063965885</v>
      </c>
      <c r="J1060" s="1">
        <f t="shared" si="25"/>
        <v>8.9285714285714294E-4</v>
      </c>
      <c r="K1060" s="1">
        <f t="shared" si="22"/>
        <v>3.1237346303237397</v>
      </c>
      <c r="L1060" s="1">
        <f>SQRT((1049*1050/12)*(1/35+1/67))</f>
        <v>63.185937411477596</v>
      </c>
      <c r="M1060" s="1">
        <f t="shared" si="26"/>
        <v>197.37610084170092</v>
      </c>
      <c r="N1060" s="1" t="str">
        <f t="shared" si="23"/>
        <v xml:space="preserve"> </v>
      </c>
    </row>
    <row r="1061" spans="4:15">
      <c r="E1061" s="6">
        <f>SUM(E1053:E1060)</f>
        <v>1049</v>
      </c>
      <c r="F1061" s="6">
        <f>SUM(F1053:F1060)</f>
        <v>550725</v>
      </c>
      <c r="H1061" s="18" t="s">
        <v>447</v>
      </c>
      <c r="I1061" s="1">
        <f>ABS(G1054-G1056)</f>
        <v>24.205226480836245</v>
      </c>
      <c r="J1061" s="1">
        <f t="shared" si="25"/>
        <v>8.9285714285714294E-4</v>
      </c>
      <c r="K1061" s="1">
        <f t="shared" si="22"/>
        <v>3.1237346303237397</v>
      </c>
      <c r="L1061" s="1">
        <f>SQRT((1049*1050/12)*(1/35+1/41))</f>
        <v>69.722446257967192</v>
      </c>
      <c r="M1061" s="1">
        <f t="shared" si="26"/>
        <v>217.79441988689794</v>
      </c>
      <c r="N1061" s="1" t="str">
        <f t="shared" si="23"/>
        <v xml:space="preserve"> </v>
      </c>
    </row>
    <row r="1062" spans="4:15">
      <c r="H1062" s="1" t="s">
        <v>23</v>
      </c>
      <c r="I1062" s="1">
        <f>ABS(G1054-G1057)</f>
        <v>93.083516483516519</v>
      </c>
      <c r="J1062" s="1">
        <f t="shared" si="25"/>
        <v>8.9285714285714294E-4</v>
      </c>
      <c r="K1062" s="1">
        <f t="shared" si="22"/>
        <v>3.1237346303237397</v>
      </c>
      <c r="L1062" s="1">
        <f>SQRT((1049*1050/12)*(1/35+1/65))</f>
        <v>63.518622345068096</v>
      </c>
      <c r="M1062" s="1">
        <f t="shared" si="26"/>
        <v>198.41532028974453</v>
      </c>
      <c r="N1062" s="1" t="str">
        <f t="shared" si="23"/>
        <v xml:space="preserve"> </v>
      </c>
    </row>
    <row r="1063" spans="4:15">
      <c r="E1063" s="87" t="s">
        <v>34</v>
      </c>
      <c r="F1063" s="89">
        <f>(12/(1049*1050))*(F1053^2/E1053+F1054^2/E1054+F1055^2/E1055+F1056^2/E1056+F1057^2/E1057+F1058^2/E1058+F1059^2/E1059+F1060^2/E1060)-3*1050</f>
        <v>158.91904400734575</v>
      </c>
      <c r="H1063" s="1" t="s">
        <v>24</v>
      </c>
      <c r="I1063" s="1">
        <f>ABS(G1054-G1058)</f>
        <v>90.017806841046308</v>
      </c>
      <c r="J1063" s="1">
        <f t="shared" si="25"/>
        <v>8.9285714285714294E-4</v>
      </c>
      <c r="K1063" s="1">
        <f t="shared" si="22"/>
        <v>3.1237346303237397</v>
      </c>
      <c r="L1063" s="1">
        <f>SQRT((1049*1050/12)*(1/35+1/1427))</f>
        <v>51.834563798730137</v>
      </c>
      <c r="M1063" s="1">
        <f t="shared" si="26"/>
        <v>161.91742198581858</v>
      </c>
      <c r="N1063" s="1" t="str">
        <f t="shared" si="23"/>
        <v xml:space="preserve"> </v>
      </c>
    </row>
    <row r="1064" spans="4:15">
      <c r="H1064" s="1" t="s">
        <v>25</v>
      </c>
      <c r="I1064" s="1">
        <f>ABS(G1054-G1059)</f>
        <v>70.485714285714266</v>
      </c>
      <c r="J1064" s="1">
        <f t="shared" si="25"/>
        <v>8.9285714285714294E-4</v>
      </c>
      <c r="K1064" s="1">
        <f t="shared" si="22"/>
        <v>3.1237346303237397</v>
      </c>
      <c r="L1064" s="1">
        <f>SQRT((1049*1050/12)*(1/35+1/14))</f>
        <v>95.805793144256157</v>
      </c>
      <c r="M1064" s="1">
        <f t="shared" si="26"/>
        <v>299.27187383034567</v>
      </c>
      <c r="N1064" s="1" t="str">
        <f t="shared" si="23"/>
        <v xml:space="preserve"> </v>
      </c>
    </row>
    <row r="1065" spans="4:15">
      <c r="H1065" s="15" t="s">
        <v>448</v>
      </c>
      <c r="I1065" s="15">
        <f>ABS(G1054-G1060)</f>
        <v>214.3591133004926</v>
      </c>
      <c r="J1065" s="15">
        <f t="shared" si="25"/>
        <v>8.9285714285714294E-4</v>
      </c>
      <c r="K1065" s="15">
        <f t="shared" si="22"/>
        <v>3.1237346303237397</v>
      </c>
      <c r="L1065" s="15">
        <f>SQRT((1049*1050/12)*(1/35+1/145))</f>
        <v>57.057140143713035</v>
      </c>
      <c r="M1065" s="15">
        <f t="shared" si="26"/>
        <v>178.23136457415123</v>
      </c>
      <c r="N1065" s="15" t="str">
        <f t="shared" si="23"/>
        <v>DIFFERENT</v>
      </c>
    </row>
    <row r="1066" spans="4:15">
      <c r="H1066" s="70" t="s">
        <v>449</v>
      </c>
      <c r="I1066" s="1">
        <f>ABS(G1055-G1056)</f>
        <v>133.3165271204951</v>
      </c>
      <c r="J1066" s="1">
        <f t="shared" si="25"/>
        <v>8.9285714285714294E-4</v>
      </c>
      <c r="K1066" s="1">
        <f t="shared" si="22"/>
        <v>3.1237346303237397</v>
      </c>
      <c r="L1066" s="1">
        <f>SQRT((1049*1050/12)*(1/67+1/41))</f>
        <v>60.072308085858381</v>
      </c>
      <c r="M1066" s="1">
        <f t="shared" si="26"/>
        <v>187.64994909127262</v>
      </c>
      <c r="N1066" s="1" t="str">
        <f t="shared" si="23"/>
        <v xml:space="preserve"> </v>
      </c>
    </row>
    <row r="1067" spans="4:15">
      <c r="H1067" s="70" t="s">
        <v>26</v>
      </c>
      <c r="I1067" s="1">
        <f>ABS(G1055-G1057)</f>
        <v>16.027784156142332</v>
      </c>
      <c r="J1067" s="1">
        <f t="shared" si="25"/>
        <v>8.9285714285714294E-4</v>
      </c>
      <c r="K1067" s="1">
        <f t="shared" si="22"/>
        <v>3.1237346303237397</v>
      </c>
      <c r="L1067" s="1">
        <f>SQRT((1049*1050/12)*(1/67+1/65))</f>
        <v>52.745408057787827</v>
      </c>
      <c r="M1067" s="1">
        <f t="shared" si="26"/>
        <v>164.76265774066866</v>
      </c>
      <c r="N1067" s="1" t="str">
        <f t="shared" si="23"/>
        <v xml:space="preserve"> </v>
      </c>
    </row>
    <row r="1068" spans="4:15">
      <c r="H1068" s="70" t="s">
        <v>27</v>
      </c>
      <c r="I1068" s="1">
        <f>ABS(G1055-G1058)</f>
        <v>19.093493798612542</v>
      </c>
      <c r="J1068" s="1">
        <f t="shared" si="25"/>
        <v>8.9285714285714294E-4</v>
      </c>
      <c r="K1068" s="1">
        <f t="shared" si="22"/>
        <v>3.1237346303237397</v>
      </c>
      <c r="L1068" s="1">
        <f>SQRT((1049*1050/12)*(1/67+1/142))</f>
        <v>44.903825356394599</v>
      </c>
      <c r="M1068" s="1">
        <f t="shared" si="26"/>
        <v>140.26763429977905</v>
      </c>
      <c r="N1068" s="1" t="str">
        <f t="shared" si="23"/>
        <v xml:space="preserve"> </v>
      </c>
    </row>
    <row r="1069" spans="4:15">
      <c r="H1069" s="70" t="s">
        <v>28</v>
      </c>
      <c r="I1069" s="1">
        <f>ABS(G1055-G1059)</f>
        <v>179.59701492537312</v>
      </c>
      <c r="J1069" s="1">
        <f t="shared" si="25"/>
        <v>8.9285714285714294E-4</v>
      </c>
      <c r="K1069" s="1">
        <f t="shared" si="22"/>
        <v>3.1237346303237397</v>
      </c>
      <c r="L1069" s="1">
        <f>SQRT((1049*1050/12)*(1/67+1/14))</f>
        <v>89.02927993961967</v>
      </c>
      <c r="M1069" s="1">
        <f t="shared" si="26"/>
        <v>278.10384486017659</v>
      </c>
      <c r="N1069" s="1" t="str">
        <f t="shared" si="23"/>
        <v xml:space="preserve"> </v>
      </c>
    </row>
    <row r="1070" spans="4:15">
      <c r="H1070" s="70" t="s">
        <v>450</v>
      </c>
      <c r="I1070" s="1">
        <f>ABS(G1055-G1060)</f>
        <v>105.24781266083374</v>
      </c>
      <c r="J1070" s="1">
        <f t="shared" si="25"/>
        <v>8.9285714285714294E-4</v>
      </c>
      <c r="K1070" s="1">
        <f t="shared" si="22"/>
        <v>3.1237346303237397</v>
      </c>
      <c r="L1070" s="1">
        <f>SQRT((1049*1050/12)*(1/67+1/145))</f>
        <v>44.754663756378221</v>
      </c>
      <c r="M1070" s="1">
        <f t="shared" si="26"/>
        <v>139.80169304429339</v>
      </c>
      <c r="N1070" s="1" t="str">
        <f t="shared" si="23"/>
        <v xml:space="preserve"> </v>
      </c>
    </row>
    <row r="1071" spans="4:15">
      <c r="H1071" s="70" t="s">
        <v>455</v>
      </c>
      <c r="I1071" s="1">
        <f>ABS(G1056-G1057)</f>
        <v>117.28874296435276</v>
      </c>
      <c r="J1071" s="1">
        <f t="shared" si="25"/>
        <v>8.9285714285714294E-4</v>
      </c>
      <c r="K1071" s="1">
        <f t="shared" si="22"/>
        <v>3.1237346303237397</v>
      </c>
      <c r="L1071" s="1">
        <f>SQRT((1049*1050/12)*(1/41+1/65))</f>
        <v>60.422139128058902</v>
      </c>
      <c r="M1071" s="1">
        <f t="shared" si="26"/>
        <v>188.74272843255665</v>
      </c>
      <c r="N1071" s="1" t="str">
        <f t="shared" si="23"/>
        <v xml:space="preserve"> </v>
      </c>
    </row>
    <row r="1072" spans="4:15">
      <c r="H1072" s="70" t="s">
        <v>456</v>
      </c>
      <c r="I1072" s="1">
        <f>ABS(G1056-G1058)</f>
        <v>114.22303332188255</v>
      </c>
      <c r="J1072" s="1">
        <f t="shared" si="25"/>
        <v>8.9285714285714294E-4</v>
      </c>
      <c r="K1072" s="1">
        <f t="shared" si="22"/>
        <v>3.1237346303237397</v>
      </c>
      <c r="L1072" s="1">
        <f>SQRT((1049*1050/12)*(1/41+1/142))</f>
        <v>53.713223299905806</v>
      </c>
      <c r="M1072" s="1">
        <f t="shared" si="26"/>
        <v>167.78585572822774</v>
      </c>
      <c r="N1072" s="1" t="str">
        <f t="shared" si="23"/>
        <v xml:space="preserve"> </v>
      </c>
    </row>
    <row r="1073" spans="8:16">
      <c r="H1073" s="70" t="s">
        <v>457</v>
      </c>
      <c r="I1073" s="1">
        <f>ABS(G1056-G1059)</f>
        <v>46.280487804878021</v>
      </c>
      <c r="J1073" s="1">
        <f t="shared" si="25"/>
        <v>8.9285714285714294E-4</v>
      </c>
      <c r="K1073" s="1">
        <f t="shared" si="22"/>
        <v>3.1237346303237397</v>
      </c>
      <c r="L1073" s="1">
        <f>SQRT((1049*1050/12)*(1/41+1/14))</f>
        <v>93.781498773452753</v>
      </c>
      <c r="M1073" s="1">
        <f t="shared" si="26"/>
        <v>292.94851540229769</v>
      </c>
      <c r="N1073" s="1" t="str">
        <f t="shared" si="23"/>
        <v xml:space="preserve"> </v>
      </c>
    </row>
    <row r="1074" spans="8:16">
      <c r="H1074" s="15" t="s">
        <v>451</v>
      </c>
      <c r="I1074" s="15">
        <f>ABS(G1056-G1060)</f>
        <v>238.56433978132884</v>
      </c>
      <c r="J1074" s="15">
        <f t="shared" si="25"/>
        <v>8.9285714285714294E-4</v>
      </c>
      <c r="K1074" s="15">
        <f t="shared" si="22"/>
        <v>3.1237346303237397</v>
      </c>
      <c r="L1074" s="15">
        <f>SQRT((1049*1050/12)*(1/41+1/145))</f>
        <v>53.588587904277084</v>
      </c>
      <c r="M1074" s="15">
        <f t="shared" si="26"/>
        <v>167.39652782673821</v>
      </c>
      <c r="N1074" s="15" t="str">
        <f t="shared" si="23"/>
        <v>DIFFERENT</v>
      </c>
      <c r="P1074" s="8"/>
    </row>
    <row r="1075" spans="8:16">
      <c r="H1075" s="70" t="s">
        <v>29</v>
      </c>
      <c r="I1075" s="1">
        <f>ABS(G1057-G1058)</f>
        <v>3.0657096424702104</v>
      </c>
      <c r="J1075" s="1">
        <f t="shared" si="25"/>
        <v>8.9285714285714294E-4</v>
      </c>
      <c r="K1075" s="1">
        <f t="shared" si="22"/>
        <v>3.1237346303237397</v>
      </c>
      <c r="L1075" s="1">
        <f>SQRT((1049*1050/12)*(1/65+1/142))</f>
        <v>45.370764041239234</v>
      </c>
      <c r="M1075" s="1">
        <f t="shared" si="26"/>
        <v>141.72622683986606</v>
      </c>
      <c r="N1075" s="1" t="str">
        <f t="shared" si="23"/>
        <v xml:space="preserve"> </v>
      </c>
    </row>
    <row r="1076" spans="8:16">
      <c r="H1076" s="70" t="s">
        <v>30</v>
      </c>
      <c r="I1076" s="1">
        <f>ABS(G1057-G1059)</f>
        <v>163.56923076923078</v>
      </c>
      <c r="J1076" s="1">
        <f t="shared" si="25"/>
        <v>8.9285714285714294E-4</v>
      </c>
      <c r="K1076" s="1">
        <f t="shared" si="22"/>
        <v>3.1237346303237397</v>
      </c>
      <c r="L1076" s="1">
        <f>SQRT((1049*1050/12)*(1/65+1/14))</f>
        <v>89.265701053738354</v>
      </c>
      <c r="M1076" s="1">
        <f t="shared" si="26"/>
        <v>278.84236168168883</v>
      </c>
      <c r="N1076" s="1" t="str">
        <f t="shared" si="23"/>
        <v xml:space="preserve"> </v>
      </c>
    </row>
    <row r="1077" spans="8:16">
      <c r="H1077" s="70" t="s">
        <v>452</v>
      </c>
      <c r="I1077" s="1">
        <f>ABS(G1057-G1060)</f>
        <v>121.27559681697608</v>
      </c>
      <c r="J1077" s="1">
        <f t="shared" si="25"/>
        <v>8.9285714285714294E-4</v>
      </c>
      <c r="K1077" s="1">
        <f t="shared" si="22"/>
        <v>3.1237346303237397</v>
      </c>
      <c r="L1077" s="1">
        <f>SQRT((1049*1050/12)*(1/65+1/145))</f>
        <v>45.223142593087168</v>
      </c>
      <c r="M1077" s="1">
        <f t="shared" si="26"/>
        <v>141.2650966100949</v>
      </c>
      <c r="N1077" s="1" t="str">
        <f t="shared" si="23"/>
        <v xml:space="preserve"> </v>
      </c>
    </row>
    <row r="1078" spans="8:16">
      <c r="H1078" s="70" t="s">
        <v>31</v>
      </c>
      <c r="I1078" s="1">
        <f>ABS(G1058-G1059)</f>
        <v>160.50352112676057</v>
      </c>
      <c r="J1078" s="1">
        <f t="shared" si="25"/>
        <v>8.9285714285714294E-4</v>
      </c>
      <c r="K1078" s="1">
        <f t="shared" si="22"/>
        <v>3.1237346303237397</v>
      </c>
      <c r="L1078" s="1">
        <f>SQRT((1049*1050/12)*(1/142+1/14))</f>
        <v>84.868373644546907</v>
      </c>
      <c r="M1078" s="1">
        <f t="shared" si="26"/>
        <v>265.10627777272572</v>
      </c>
      <c r="N1078" s="1" t="str">
        <f t="shared" si="23"/>
        <v xml:space="preserve"> </v>
      </c>
    </row>
    <row r="1079" spans="8:16">
      <c r="H1079" s="15" t="s">
        <v>453</v>
      </c>
      <c r="I1079" s="15">
        <f>ABS(G1058-G1060)</f>
        <v>124.34130645944629</v>
      </c>
      <c r="J1079" s="15">
        <f t="shared" si="25"/>
        <v>8.9285714285714294E-4</v>
      </c>
      <c r="K1079" s="15">
        <f t="shared" si="22"/>
        <v>3.1237346303237397</v>
      </c>
      <c r="L1079" s="15">
        <f>SQRT((1049*1050/12)*(1/142+1/145))</f>
        <v>35.768814440091987</v>
      </c>
      <c r="M1079" s="15">
        <f t="shared" si="26"/>
        <v>111.73228435213919</v>
      </c>
      <c r="N1079" s="15" t="str">
        <f t="shared" si="23"/>
        <v>DIFFERENT</v>
      </c>
    </row>
    <row r="1080" spans="8:16">
      <c r="H1080" s="15" t="s">
        <v>454</v>
      </c>
      <c r="I1080" s="15">
        <f>ABS(G1059-G1060)</f>
        <v>284.84482758620686</v>
      </c>
      <c r="J1080" s="15">
        <f t="shared" si="25"/>
        <v>8.9285714285714294E-4</v>
      </c>
      <c r="K1080" s="15">
        <f t="shared" si="22"/>
        <v>3.1237346303237397</v>
      </c>
      <c r="L1080" s="15">
        <f>SQRT((1049*1050/12)*(1/14+1/145))</f>
        <v>84.78954676951227</v>
      </c>
      <c r="M1080" s="15">
        <f t="shared" si="26"/>
        <v>264.86004353337984</v>
      </c>
      <c r="N1080" s="15" t="str">
        <f t="shared" si="23"/>
        <v>DIFFERENT</v>
      </c>
    </row>
  </sheetData>
  <mergeCells count="5">
    <mergeCell ref="K31:M31"/>
    <mergeCell ref="M44:O44"/>
    <mergeCell ref="M91:O91"/>
    <mergeCell ref="S45:U45"/>
    <mergeCell ref="K38:M3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87"/>
  <sheetViews>
    <sheetView zoomScale="140" zoomScaleNormal="140" workbookViewId="0">
      <pane ySplit="2" topLeftCell="A3" activePane="bottomLeft" state="frozen"/>
      <selection pane="bottomLeft" activeCell="C11" sqref="C11"/>
    </sheetView>
  </sheetViews>
  <sheetFormatPr defaultRowHeight="14.4"/>
  <cols>
    <col min="1" max="1" width="8.88671875" customWidth="1"/>
    <col min="2" max="4" width="6.5546875" customWidth="1"/>
    <col min="5" max="5" width="8.109375" customWidth="1"/>
    <col min="6" max="6" width="16.6640625" style="18" customWidth="1"/>
    <col min="7" max="11" width="5.5546875" customWidth="1"/>
    <col min="12" max="12" width="8.44140625" customWidth="1"/>
    <col min="13" max="13" width="10.88671875" customWidth="1"/>
  </cols>
  <sheetData>
    <row r="1" spans="1:13">
      <c r="A1" s="76" t="s">
        <v>461</v>
      </c>
      <c r="B1" s="94" t="s">
        <v>421</v>
      </c>
      <c r="C1" s="94"/>
      <c r="D1" s="95"/>
      <c r="E1" s="76" t="s">
        <v>5</v>
      </c>
      <c r="F1" s="16" t="s">
        <v>7</v>
      </c>
      <c r="G1" s="96" t="s">
        <v>437</v>
      </c>
      <c r="H1" s="97"/>
      <c r="I1" s="97"/>
      <c r="J1" s="97"/>
      <c r="K1" s="97"/>
      <c r="L1" s="97"/>
      <c r="M1" s="79"/>
    </row>
    <row r="2" spans="1:13">
      <c r="A2" s="77"/>
      <c r="B2" s="19">
        <v>1</v>
      </c>
      <c r="C2" s="19">
        <v>2</v>
      </c>
      <c r="D2" s="19">
        <v>3</v>
      </c>
      <c r="E2" s="77"/>
      <c r="F2" s="17"/>
      <c r="G2" s="18">
        <v>0</v>
      </c>
      <c r="H2" s="18">
        <v>1</v>
      </c>
      <c r="I2" s="18">
        <v>2</v>
      </c>
      <c r="J2" s="18">
        <v>3</v>
      </c>
      <c r="K2" s="18">
        <v>4</v>
      </c>
      <c r="L2" s="18" t="s">
        <v>410</v>
      </c>
      <c r="M2" s="45"/>
    </row>
    <row r="3" spans="1:13">
      <c r="A3" s="20">
        <v>1</v>
      </c>
      <c r="B3" s="55">
        <v>4</v>
      </c>
      <c r="C3" s="55">
        <v>4</v>
      </c>
      <c r="D3" s="55">
        <v>4</v>
      </c>
      <c r="E3" s="55">
        <v>12</v>
      </c>
      <c r="F3" s="24" t="s">
        <v>0</v>
      </c>
      <c r="G3">
        <f>IF(AND($B3=0, $C3=0, $D3=0), 1, 0)</f>
        <v>0</v>
      </c>
      <c r="H3">
        <f>IF(AND($B3=1, $C3=1, $D3=1), 1, 0)</f>
        <v>0</v>
      </c>
      <c r="I3">
        <f>IF(AND($B3=2, $C3=2, $D3=2), 1, 0)</f>
        <v>0</v>
      </c>
      <c r="J3">
        <f>IF(AND($B3=3, $C3=3, $D3=3), 1, 0)</f>
        <v>0</v>
      </c>
      <c r="K3">
        <f>IF(AND($B3=4, $C3=4, $D3=4), 1, 0)</f>
        <v>1</v>
      </c>
      <c r="L3">
        <f>IF(AND($B3&lt;2, $C3&lt;2, $D3&lt;2), 1, 0)</f>
        <v>0</v>
      </c>
    </row>
    <row r="4" spans="1:13">
      <c r="A4" s="20">
        <v>2</v>
      </c>
      <c r="B4" s="22">
        <v>1</v>
      </c>
      <c r="C4" s="22">
        <v>0</v>
      </c>
      <c r="D4" s="22">
        <v>0</v>
      </c>
      <c r="E4" s="22">
        <v>1</v>
      </c>
      <c r="F4" s="24" t="s">
        <v>0</v>
      </c>
      <c r="G4">
        <f t="shared" ref="G4:G67" si="0">IF(AND($B4=0, $C4=0, $D4=0), 1, 0)</f>
        <v>0</v>
      </c>
      <c r="H4">
        <f t="shared" ref="H4:H67" si="1">IF(AND($B4=1, $C4=1, $D4=1), 1, 0)</f>
        <v>0</v>
      </c>
      <c r="I4">
        <f t="shared" ref="I4:I67" si="2">IF(AND($B4=2, $C4=2, $D4=2), 1, 0)</f>
        <v>0</v>
      </c>
      <c r="J4">
        <f t="shared" ref="J4:J67" si="3">IF(AND($B4=3, $C4=3, $D4=3), 1, 0)</f>
        <v>0</v>
      </c>
      <c r="K4">
        <f t="shared" ref="K4:K67" si="4">IF(AND($B4=4, $C4=4, $D4=4), 1, 0)</f>
        <v>0</v>
      </c>
      <c r="L4">
        <f t="shared" ref="L4:L67" si="5">IF(AND($B4&lt;2, $C4&lt;2, $D4&lt;2), 1, 0)</f>
        <v>1</v>
      </c>
    </row>
    <row r="5" spans="1:13">
      <c r="A5" s="20">
        <v>3</v>
      </c>
      <c r="B5" s="21">
        <v>1</v>
      </c>
      <c r="C5" s="21">
        <v>4</v>
      </c>
      <c r="D5" s="21">
        <v>2</v>
      </c>
      <c r="E5" s="21">
        <v>7</v>
      </c>
      <c r="F5" s="24" t="s">
        <v>0</v>
      </c>
      <c r="G5">
        <f t="shared" si="0"/>
        <v>0</v>
      </c>
      <c r="H5">
        <f t="shared" si="1"/>
        <v>0</v>
      </c>
      <c r="I5">
        <f t="shared" si="2"/>
        <v>0</v>
      </c>
      <c r="J5">
        <f t="shared" si="3"/>
        <v>0</v>
      </c>
      <c r="K5">
        <f t="shared" si="4"/>
        <v>0</v>
      </c>
      <c r="L5">
        <f t="shared" si="5"/>
        <v>0</v>
      </c>
    </row>
    <row r="6" spans="1:13">
      <c r="A6" s="20">
        <v>4</v>
      </c>
      <c r="B6" s="21">
        <v>1</v>
      </c>
      <c r="C6" s="21">
        <v>1</v>
      </c>
      <c r="D6" s="21">
        <v>1</v>
      </c>
      <c r="E6" s="21">
        <v>3</v>
      </c>
      <c r="F6" s="24" t="s">
        <v>0</v>
      </c>
      <c r="G6">
        <f t="shared" si="0"/>
        <v>0</v>
      </c>
      <c r="H6">
        <f t="shared" si="1"/>
        <v>1</v>
      </c>
      <c r="I6">
        <f t="shared" si="2"/>
        <v>0</v>
      </c>
      <c r="J6">
        <f t="shared" si="3"/>
        <v>0</v>
      </c>
      <c r="K6">
        <f t="shared" si="4"/>
        <v>0</v>
      </c>
      <c r="L6">
        <f t="shared" si="5"/>
        <v>1</v>
      </c>
    </row>
    <row r="7" spans="1:13">
      <c r="A7" s="20">
        <v>5</v>
      </c>
      <c r="B7" s="21">
        <v>4</v>
      </c>
      <c r="C7" s="21">
        <v>0</v>
      </c>
      <c r="D7" s="21">
        <v>3</v>
      </c>
      <c r="E7" s="21">
        <v>7</v>
      </c>
      <c r="F7" s="24" t="s">
        <v>0</v>
      </c>
      <c r="G7">
        <f t="shared" si="0"/>
        <v>0</v>
      </c>
      <c r="H7">
        <f t="shared" si="1"/>
        <v>0</v>
      </c>
      <c r="I7">
        <f t="shared" si="2"/>
        <v>0</v>
      </c>
      <c r="J7">
        <f t="shared" si="3"/>
        <v>0</v>
      </c>
      <c r="K7">
        <f t="shared" si="4"/>
        <v>0</v>
      </c>
      <c r="L7">
        <f t="shared" si="5"/>
        <v>0</v>
      </c>
    </row>
    <row r="8" spans="1:13">
      <c r="A8" s="20">
        <v>6</v>
      </c>
      <c r="B8" s="21">
        <v>0</v>
      </c>
      <c r="C8" s="21">
        <v>0</v>
      </c>
      <c r="D8" s="21">
        <v>0</v>
      </c>
      <c r="E8" s="21">
        <v>0</v>
      </c>
      <c r="F8" s="24" t="s">
        <v>0</v>
      </c>
      <c r="G8">
        <f t="shared" si="0"/>
        <v>1</v>
      </c>
      <c r="H8">
        <f t="shared" si="1"/>
        <v>0</v>
      </c>
      <c r="I8">
        <f t="shared" si="2"/>
        <v>0</v>
      </c>
      <c r="J8">
        <f t="shared" si="3"/>
        <v>0</v>
      </c>
      <c r="K8">
        <f t="shared" si="4"/>
        <v>0</v>
      </c>
      <c r="L8">
        <f t="shared" si="5"/>
        <v>1</v>
      </c>
    </row>
    <row r="9" spans="1:13">
      <c r="A9" s="20">
        <v>7</v>
      </c>
      <c r="B9" s="22">
        <v>0</v>
      </c>
      <c r="C9" s="22">
        <v>1</v>
      </c>
      <c r="D9" s="22">
        <v>3</v>
      </c>
      <c r="E9" s="22">
        <v>4</v>
      </c>
      <c r="F9" s="24" t="s">
        <v>0</v>
      </c>
      <c r="G9">
        <f t="shared" si="0"/>
        <v>0</v>
      </c>
      <c r="H9">
        <f t="shared" si="1"/>
        <v>0</v>
      </c>
      <c r="I9">
        <f t="shared" si="2"/>
        <v>0</v>
      </c>
      <c r="J9">
        <f t="shared" si="3"/>
        <v>0</v>
      </c>
      <c r="K9">
        <f t="shared" si="4"/>
        <v>0</v>
      </c>
      <c r="L9">
        <f t="shared" si="5"/>
        <v>0</v>
      </c>
    </row>
    <row r="10" spans="1:13">
      <c r="A10" s="20">
        <v>8</v>
      </c>
      <c r="B10" s="55">
        <v>4</v>
      </c>
      <c r="C10" s="55">
        <v>4</v>
      </c>
      <c r="D10" s="55">
        <v>4</v>
      </c>
      <c r="E10" s="55">
        <v>12</v>
      </c>
      <c r="F10" s="24" t="s">
        <v>0</v>
      </c>
      <c r="G10">
        <f t="shared" si="0"/>
        <v>0</v>
      </c>
      <c r="H10">
        <f t="shared" si="1"/>
        <v>0</v>
      </c>
      <c r="I10">
        <f t="shared" si="2"/>
        <v>0</v>
      </c>
      <c r="J10">
        <f t="shared" si="3"/>
        <v>0</v>
      </c>
      <c r="K10">
        <f t="shared" si="4"/>
        <v>1</v>
      </c>
      <c r="L10">
        <f t="shared" si="5"/>
        <v>0</v>
      </c>
    </row>
    <row r="11" spans="1:13">
      <c r="A11" s="20">
        <v>9</v>
      </c>
      <c r="B11" s="22">
        <v>1</v>
      </c>
      <c r="C11" s="22">
        <v>1</v>
      </c>
      <c r="D11" s="22">
        <v>0</v>
      </c>
      <c r="E11" s="22">
        <v>2</v>
      </c>
      <c r="F11" s="24" t="s">
        <v>0</v>
      </c>
      <c r="G11">
        <f t="shared" si="0"/>
        <v>0</v>
      </c>
      <c r="H11">
        <f t="shared" si="1"/>
        <v>0</v>
      </c>
      <c r="I11">
        <f t="shared" si="2"/>
        <v>0</v>
      </c>
      <c r="J11">
        <f t="shared" si="3"/>
        <v>0</v>
      </c>
      <c r="K11">
        <f t="shared" si="4"/>
        <v>0</v>
      </c>
      <c r="L11">
        <f t="shared" si="5"/>
        <v>1</v>
      </c>
    </row>
    <row r="12" spans="1:13">
      <c r="A12" s="20">
        <v>10</v>
      </c>
      <c r="B12" s="21">
        <v>4</v>
      </c>
      <c r="C12" s="21">
        <v>0</v>
      </c>
      <c r="D12" s="21">
        <v>3</v>
      </c>
      <c r="E12" s="21">
        <v>7</v>
      </c>
      <c r="F12" s="24" t="s">
        <v>0</v>
      </c>
      <c r="G12">
        <f t="shared" si="0"/>
        <v>0</v>
      </c>
      <c r="H12">
        <f t="shared" si="1"/>
        <v>0</v>
      </c>
      <c r="I12">
        <f t="shared" si="2"/>
        <v>0</v>
      </c>
      <c r="J12">
        <f t="shared" si="3"/>
        <v>0</v>
      </c>
      <c r="K12">
        <f t="shared" si="4"/>
        <v>0</v>
      </c>
      <c r="L12">
        <f t="shared" si="5"/>
        <v>0</v>
      </c>
    </row>
    <row r="13" spans="1:13">
      <c r="A13" s="20">
        <v>11</v>
      </c>
      <c r="B13" s="21">
        <v>1</v>
      </c>
      <c r="C13" s="21">
        <v>1</v>
      </c>
      <c r="D13" s="21">
        <v>3</v>
      </c>
      <c r="E13" s="21">
        <v>5</v>
      </c>
      <c r="F13" s="24" t="s">
        <v>0</v>
      </c>
      <c r="G13">
        <f t="shared" si="0"/>
        <v>0</v>
      </c>
      <c r="H13">
        <f t="shared" si="1"/>
        <v>0</v>
      </c>
      <c r="I13">
        <f t="shared" si="2"/>
        <v>0</v>
      </c>
      <c r="J13">
        <f t="shared" si="3"/>
        <v>0</v>
      </c>
      <c r="K13">
        <f t="shared" si="4"/>
        <v>0</v>
      </c>
      <c r="L13">
        <f t="shared" si="5"/>
        <v>0</v>
      </c>
    </row>
    <row r="14" spans="1:13">
      <c r="A14" s="20">
        <v>12</v>
      </c>
      <c r="B14" s="21">
        <v>1</v>
      </c>
      <c r="C14" s="21">
        <v>1</v>
      </c>
      <c r="D14" s="21">
        <v>1</v>
      </c>
      <c r="E14" s="21">
        <v>3</v>
      </c>
      <c r="F14" s="24" t="s">
        <v>0</v>
      </c>
      <c r="G14">
        <f t="shared" si="0"/>
        <v>0</v>
      </c>
      <c r="H14">
        <f t="shared" si="1"/>
        <v>1</v>
      </c>
      <c r="I14">
        <f t="shared" si="2"/>
        <v>0</v>
      </c>
      <c r="J14">
        <f t="shared" si="3"/>
        <v>0</v>
      </c>
      <c r="K14">
        <f t="shared" si="4"/>
        <v>0</v>
      </c>
      <c r="L14">
        <f t="shared" si="5"/>
        <v>1</v>
      </c>
    </row>
    <row r="15" spans="1:13">
      <c r="A15" s="20">
        <v>13</v>
      </c>
      <c r="B15" s="21">
        <v>4</v>
      </c>
      <c r="C15" s="21">
        <v>0</v>
      </c>
      <c r="D15" s="21">
        <v>3</v>
      </c>
      <c r="E15" s="21">
        <v>7</v>
      </c>
      <c r="F15" s="24" t="s">
        <v>0</v>
      </c>
      <c r="G15">
        <f t="shared" si="0"/>
        <v>0</v>
      </c>
      <c r="H15">
        <f t="shared" si="1"/>
        <v>0</v>
      </c>
      <c r="I15">
        <f t="shared" si="2"/>
        <v>0</v>
      </c>
      <c r="J15">
        <f t="shared" si="3"/>
        <v>0</v>
      </c>
      <c r="K15">
        <f t="shared" si="4"/>
        <v>0</v>
      </c>
      <c r="L15">
        <f t="shared" si="5"/>
        <v>0</v>
      </c>
    </row>
    <row r="16" spans="1:13">
      <c r="A16" s="20">
        <v>14</v>
      </c>
      <c r="B16" s="55">
        <v>4</v>
      </c>
      <c r="C16" s="55">
        <v>4</v>
      </c>
      <c r="D16" s="55">
        <v>4</v>
      </c>
      <c r="E16" s="55">
        <v>12</v>
      </c>
      <c r="F16" s="24" t="s">
        <v>0</v>
      </c>
      <c r="G16">
        <f t="shared" si="0"/>
        <v>0</v>
      </c>
      <c r="H16">
        <f t="shared" si="1"/>
        <v>0</v>
      </c>
      <c r="I16">
        <f t="shared" si="2"/>
        <v>0</v>
      </c>
      <c r="J16">
        <f t="shared" si="3"/>
        <v>0</v>
      </c>
      <c r="K16">
        <f t="shared" si="4"/>
        <v>1</v>
      </c>
      <c r="L16">
        <f t="shared" si="5"/>
        <v>0</v>
      </c>
    </row>
    <row r="17" spans="1:12">
      <c r="A17" s="20">
        <v>15</v>
      </c>
      <c r="B17" s="21">
        <v>4</v>
      </c>
      <c r="C17" s="21">
        <v>4</v>
      </c>
      <c r="D17" s="21">
        <v>3</v>
      </c>
      <c r="E17" s="21">
        <v>11</v>
      </c>
      <c r="F17" s="24" t="s">
        <v>0</v>
      </c>
      <c r="G17">
        <f t="shared" si="0"/>
        <v>0</v>
      </c>
      <c r="H17">
        <f t="shared" si="1"/>
        <v>0</v>
      </c>
      <c r="I17">
        <f t="shared" si="2"/>
        <v>0</v>
      </c>
      <c r="J17">
        <f t="shared" si="3"/>
        <v>0</v>
      </c>
      <c r="K17">
        <f t="shared" si="4"/>
        <v>0</v>
      </c>
      <c r="L17">
        <f t="shared" si="5"/>
        <v>0</v>
      </c>
    </row>
    <row r="18" spans="1:12">
      <c r="A18" s="20">
        <v>16</v>
      </c>
      <c r="B18" s="21">
        <v>4</v>
      </c>
      <c r="C18" s="21">
        <v>4</v>
      </c>
      <c r="D18" s="21">
        <v>3</v>
      </c>
      <c r="E18" s="21">
        <v>11</v>
      </c>
      <c r="F18" s="24" t="s">
        <v>0</v>
      </c>
      <c r="G18">
        <f t="shared" si="0"/>
        <v>0</v>
      </c>
      <c r="H18">
        <f t="shared" si="1"/>
        <v>0</v>
      </c>
      <c r="I18">
        <f t="shared" si="2"/>
        <v>0</v>
      </c>
      <c r="J18">
        <f t="shared" si="3"/>
        <v>0</v>
      </c>
      <c r="K18">
        <f t="shared" si="4"/>
        <v>0</v>
      </c>
      <c r="L18">
        <f t="shared" si="5"/>
        <v>0</v>
      </c>
    </row>
    <row r="19" spans="1:12">
      <c r="A19" s="20">
        <v>17</v>
      </c>
      <c r="B19" s="21">
        <v>1</v>
      </c>
      <c r="C19" s="21">
        <v>3</v>
      </c>
      <c r="D19" s="21">
        <v>4</v>
      </c>
      <c r="E19" s="21">
        <v>8</v>
      </c>
      <c r="F19" s="24" t="s">
        <v>0</v>
      </c>
      <c r="G19">
        <f t="shared" si="0"/>
        <v>0</v>
      </c>
      <c r="H19">
        <f t="shared" si="1"/>
        <v>0</v>
      </c>
      <c r="I19">
        <f t="shared" si="2"/>
        <v>0</v>
      </c>
      <c r="J19">
        <f t="shared" si="3"/>
        <v>0</v>
      </c>
      <c r="K19">
        <f t="shared" si="4"/>
        <v>0</v>
      </c>
      <c r="L19">
        <f t="shared" si="5"/>
        <v>0</v>
      </c>
    </row>
    <row r="20" spans="1:12">
      <c r="A20" s="20">
        <v>18</v>
      </c>
      <c r="B20" s="21">
        <v>4</v>
      </c>
      <c r="C20" s="21">
        <v>1</v>
      </c>
      <c r="D20" s="21">
        <v>3</v>
      </c>
      <c r="E20" s="21">
        <v>8</v>
      </c>
      <c r="F20" s="24" t="s">
        <v>0</v>
      </c>
      <c r="G20">
        <f t="shared" si="0"/>
        <v>0</v>
      </c>
      <c r="H20">
        <f t="shared" si="1"/>
        <v>0</v>
      </c>
      <c r="I20">
        <f t="shared" si="2"/>
        <v>0</v>
      </c>
      <c r="J20">
        <f t="shared" si="3"/>
        <v>0</v>
      </c>
      <c r="K20">
        <f t="shared" si="4"/>
        <v>0</v>
      </c>
      <c r="L20">
        <f t="shared" si="5"/>
        <v>0</v>
      </c>
    </row>
    <row r="21" spans="1:12">
      <c r="A21" s="20">
        <v>19</v>
      </c>
      <c r="B21" s="21">
        <v>1</v>
      </c>
      <c r="C21" s="21">
        <v>1</v>
      </c>
      <c r="D21" s="21">
        <v>4</v>
      </c>
      <c r="E21" s="21">
        <v>6</v>
      </c>
      <c r="F21" s="24" t="s">
        <v>0</v>
      </c>
      <c r="G21">
        <f t="shared" si="0"/>
        <v>0</v>
      </c>
      <c r="H21">
        <f t="shared" si="1"/>
        <v>0</v>
      </c>
      <c r="I21">
        <f t="shared" si="2"/>
        <v>0</v>
      </c>
      <c r="J21">
        <f t="shared" si="3"/>
        <v>0</v>
      </c>
      <c r="K21">
        <f t="shared" si="4"/>
        <v>0</v>
      </c>
      <c r="L21">
        <f t="shared" si="5"/>
        <v>0</v>
      </c>
    </row>
    <row r="22" spans="1:12">
      <c r="A22" s="20">
        <v>20</v>
      </c>
      <c r="B22" s="21">
        <v>1</v>
      </c>
      <c r="C22" s="21">
        <v>0</v>
      </c>
      <c r="D22" s="21">
        <v>3</v>
      </c>
      <c r="E22" s="21">
        <v>4</v>
      </c>
      <c r="F22" s="24" t="s">
        <v>0</v>
      </c>
      <c r="G22">
        <f t="shared" si="0"/>
        <v>0</v>
      </c>
      <c r="H22">
        <f t="shared" si="1"/>
        <v>0</v>
      </c>
      <c r="I22">
        <f t="shared" si="2"/>
        <v>0</v>
      </c>
      <c r="J22">
        <f t="shared" si="3"/>
        <v>0</v>
      </c>
      <c r="K22">
        <f t="shared" si="4"/>
        <v>0</v>
      </c>
      <c r="L22">
        <f t="shared" si="5"/>
        <v>0</v>
      </c>
    </row>
    <row r="23" spans="1:12">
      <c r="A23" s="20">
        <v>21</v>
      </c>
      <c r="B23" s="21">
        <v>1</v>
      </c>
      <c r="C23" s="21">
        <v>1</v>
      </c>
      <c r="D23" s="21">
        <v>1</v>
      </c>
      <c r="E23" s="21">
        <v>3</v>
      </c>
      <c r="F23" s="24" t="s">
        <v>0</v>
      </c>
      <c r="G23">
        <f t="shared" si="0"/>
        <v>0</v>
      </c>
      <c r="H23">
        <f t="shared" si="1"/>
        <v>1</v>
      </c>
      <c r="I23">
        <f t="shared" si="2"/>
        <v>0</v>
      </c>
      <c r="J23">
        <f t="shared" si="3"/>
        <v>0</v>
      </c>
      <c r="K23">
        <f t="shared" si="4"/>
        <v>0</v>
      </c>
      <c r="L23">
        <f t="shared" si="5"/>
        <v>1</v>
      </c>
    </row>
    <row r="24" spans="1:12">
      <c r="A24" s="20">
        <v>22</v>
      </c>
      <c r="B24" s="21">
        <v>1</v>
      </c>
      <c r="C24" s="21">
        <v>1</v>
      </c>
      <c r="D24" s="21">
        <v>1</v>
      </c>
      <c r="E24" s="21">
        <v>3</v>
      </c>
      <c r="F24" s="24" t="s">
        <v>0</v>
      </c>
      <c r="G24">
        <f t="shared" si="0"/>
        <v>0</v>
      </c>
      <c r="H24">
        <f t="shared" si="1"/>
        <v>1</v>
      </c>
      <c r="I24">
        <f t="shared" si="2"/>
        <v>0</v>
      </c>
      <c r="J24">
        <f t="shared" si="3"/>
        <v>0</v>
      </c>
      <c r="K24">
        <f t="shared" si="4"/>
        <v>0</v>
      </c>
      <c r="L24">
        <f t="shared" si="5"/>
        <v>1</v>
      </c>
    </row>
    <row r="25" spans="1:12">
      <c r="A25" s="20">
        <v>23</v>
      </c>
      <c r="B25" s="55">
        <v>4</v>
      </c>
      <c r="C25" s="55">
        <v>4</v>
      </c>
      <c r="D25" s="55">
        <v>4</v>
      </c>
      <c r="E25" s="55">
        <v>12</v>
      </c>
      <c r="F25" s="24" t="s">
        <v>0</v>
      </c>
      <c r="G25">
        <f t="shared" si="0"/>
        <v>0</v>
      </c>
      <c r="H25">
        <f t="shared" si="1"/>
        <v>0</v>
      </c>
      <c r="I25">
        <f t="shared" si="2"/>
        <v>0</v>
      </c>
      <c r="J25">
        <f t="shared" si="3"/>
        <v>0</v>
      </c>
      <c r="K25">
        <f t="shared" si="4"/>
        <v>1</v>
      </c>
      <c r="L25">
        <f t="shared" si="5"/>
        <v>0</v>
      </c>
    </row>
    <row r="26" spans="1:12">
      <c r="A26" s="20">
        <v>24</v>
      </c>
      <c r="B26" s="21">
        <v>1</v>
      </c>
      <c r="C26" s="21">
        <v>4</v>
      </c>
      <c r="D26" s="21">
        <v>4</v>
      </c>
      <c r="E26" s="21">
        <v>9</v>
      </c>
      <c r="F26" s="24" t="s">
        <v>0</v>
      </c>
      <c r="G26">
        <f t="shared" si="0"/>
        <v>0</v>
      </c>
      <c r="H26">
        <f t="shared" si="1"/>
        <v>0</v>
      </c>
      <c r="I26">
        <f t="shared" si="2"/>
        <v>0</v>
      </c>
      <c r="J26">
        <f t="shared" si="3"/>
        <v>0</v>
      </c>
      <c r="K26">
        <f t="shared" si="4"/>
        <v>0</v>
      </c>
      <c r="L26">
        <f t="shared" si="5"/>
        <v>0</v>
      </c>
    </row>
    <row r="27" spans="1:12">
      <c r="A27" s="20">
        <v>25</v>
      </c>
      <c r="B27" s="21">
        <v>1</v>
      </c>
      <c r="C27" s="21">
        <v>1</v>
      </c>
      <c r="D27" s="21">
        <v>4</v>
      </c>
      <c r="E27" s="21">
        <v>6</v>
      </c>
      <c r="F27" s="24" t="s">
        <v>0</v>
      </c>
      <c r="G27">
        <f t="shared" si="0"/>
        <v>0</v>
      </c>
      <c r="H27">
        <f t="shared" si="1"/>
        <v>0</v>
      </c>
      <c r="I27">
        <f t="shared" si="2"/>
        <v>0</v>
      </c>
      <c r="J27">
        <f t="shared" si="3"/>
        <v>0</v>
      </c>
      <c r="K27">
        <f t="shared" si="4"/>
        <v>0</v>
      </c>
      <c r="L27">
        <f t="shared" si="5"/>
        <v>0</v>
      </c>
    </row>
    <row r="28" spans="1:12">
      <c r="A28" s="20">
        <v>26</v>
      </c>
      <c r="B28" s="21">
        <v>1</v>
      </c>
      <c r="C28" s="21">
        <v>1</v>
      </c>
      <c r="D28" s="21">
        <v>3</v>
      </c>
      <c r="E28" s="21">
        <v>5</v>
      </c>
      <c r="F28" s="24" t="s">
        <v>0</v>
      </c>
      <c r="G28">
        <f t="shared" si="0"/>
        <v>0</v>
      </c>
      <c r="H28">
        <f t="shared" si="1"/>
        <v>0</v>
      </c>
      <c r="I28">
        <f t="shared" si="2"/>
        <v>0</v>
      </c>
      <c r="J28">
        <f t="shared" si="3"/>
        <v>0</v>
      </c>
      <c r="K28">
        <f t="shared" si="4"/>
        <v>0</v>
      </c>
      <c r="L28">
        <f t="shared" si="5"/>
        <v>0</v>
      </c>
    </row>
    <row r="29" spans="1:12">
      <c r="A29" s="20">
        <v>27</v>
      </c>
      <c r="B29" s="21">
        <v>1</v>
      </c>
      <c r="C29" s="21">
        <v>0</v>
      </c>
      <c r="D29" s="21">
        <v>1</v>
      </c>
      <c r="E29" s="21">
        <v>2</v>
      </c>
      <c r="F29" s="24" t="s">
        <v>0</v>
      </c>
      <c r="G29">
        <f t="shared" si="0"/>
        <v>0</v>
      </c>
      <c r="H29">
        <f t="shared" si="1"/>
        <v>0</v>
      </c>
      <c r="I29">
        <f t="shared" si="2"/>
        <v>0</v>
      </c>
      <c r="J29">
        <f t="shared" si="3"/>
        <v>0</v>
      </c>
      <c r="K29">
        <f t="shared" si="4"/>
        <v>0</v>
      </c>
      <c r="L29">
        <f t="shared" si="5"/>
        <v>1</v>
      </c>
    </row>
    <row r="30" spans="1:12">
      <c r="A30" s="20">
        <v>28</v>
      </c>
      <c r="B30" s="21">
        <v>1</v>
      </c>
      <c r="C30" s="21">
        <v>0</v>
      </c>
      <c r="D30" s="21">
        <v>1</v>
      </c>
      <c r="E30" s="21">
        <v>2</v>
      </c>
      <c r="F30" s="24" t="s">
        <v>0</v>
      </c>
      <c r="G30">
        <f t="shared" si="0"/>
        <v>0</v>
      </c>
      <c r="H30">
        <f t="shared" si="1"/>
        <v>0</v>
      </c>
      <c r="I30">
        <f t="shared" si="2"/>
        <v>0</v>
      </c>
      <c r="J30">
        <f t="shared" si="3"/>
        <v>0</v>
      </c>
      <c r="K30">
        <f t="shared" si="4"/>
        <v>0</v>
      </c>
      <c r="L30">
        <f t="shared" si="5"/>
        <v>1</v>
      </c>
    </row>
    <row r="31" spans="1:12">
      <c r="A31" s="20">
        <v>29</v>
      </c>
      <c r="B31" s="21">
        <v>4</v>
      </c>
      <c r="C31" s="21">
        <v>0</v>
      </c>
      <c r="D31" s="21">
        <v>4</v>
      </c>
      <c r="E31" s="21">
        <v>8</v>
      </c>
      <c r="F31" s="24" t="s">
        <v>0</v>
      </c>
      <c r="G31">
        <f t="shared" si="0"/>
        <v>0</v>
      </c>
      <c r="H31">
        <f t="shared" si="1"/>
        <v>0</v>
      </c>
      <c r="I31">
        <f t="shared" si="2"/>
        <v>0</v>
      </c>
      <c r="J31">
        <f t="shared" si="3"/>
        <v>0</v>
      </c>
      <c r="K31">
        <f t="shared" si="4"/>
        <v>0</v>
      </c>
      <c r="L31">
        <f t="shared" si="5"/>
        <v>0</v>
      </c>
    </row>
    <row r="32" spans="1:12">
      <c r="A32" s="20">
        <v>30</v>
      </c>
      <c r="B32" s="21">
        <v>1</v>
      </c>
      <c r="C32" s="21">
        <v>1</v>
      </c>
      <c r="D32" s="21">
        <v>3</v>
      </c>
      <c r="E32" s="21">
        <v>5</v>
      </c>
      <c r="F32" s="24" t="s">
        <v>0</v>
      </c>
      <c r="G32">
        <f t="shared" si="0"/>
        <v>0</v>
      </c>
      <c r="H32">
        <f t="shared" si="1"/>
        <v>0</v>
      </c>
      <c r="I32">
        <f t="shared" si="2"/>
        <v>0</v>
      </c>
      <c r="J32">
        <f t="shared" si="3"/>
        <v>0</v>
      </c>
      <c r="K32">
        <f t="shared" si="4"/>
        <v>0</v>
      </c>
      <c r="L32">
        <f t="shared" si="5"/>
        <v>0</v>
      </c>
    </row>
    <row r="33" spans="1:12">
      <c r="A33" s="20">
        <v>31</v>
      </c>
      <c r="B33" s="55">
        <v>4</v>
      </c>
      <c r="C33" s="55">
        <v>4</v>
      </c>
      <c r="D33" s="55">
        <v>4</v>
      </c>
      <c r="E33" s="55">
        <v>12</v>
      </c>
      <c r="F33" s="24" t="s">
        <v>0</v>
      </c>
      <c r="G33">
        <f t="shared" si="0"/>
        <v>0</v>
      </c>
      <c r="H33">
        <f t="shared" si="1"/>
        <v>0</v>
      </c>
      <c r="I33">
        <f t="shared" si="2"/>
        <v>0</v>
      </c>
      <c r="J33">
        <f t="shared" si="3"/>
        <v>0</v>
      </c>
      <c r="K33">
        <f t="shared" si="4"/>
        <v>1</v>
      </c>
      <c r="L33">
        <f t="shared" si="5"/>
        <v>0</v>
      </c>
    </row>
    <row r="34" spans="1:12">
      <c r="A34" s="20">
        <v>32</v>
      </c>
      <c r="B34" s="21">
        <v>4</v>
      </c>
      <c r="C34" s="21">
        <v>3</v>
      </c>
      <c r="D34" s="21">
        <v>2</v>
      </c>
      <c r="E34" s="21">
        <v>9</v>
      </c>
      <c r="F34" s="24" t="s">
        <v>0</v>
      </c>
      <c r="G34">
        <f t="shared" si="0"/>
        <v>0</v>
      </c>
      <c r="H34">
        <f t="shared" si="1"/>
        <v>0</v>
      </c>
      <c r="I34">
        <f t="shared" si="2"/>
        <v>0</v>
      </c>
      <c r="J34">
        <f t="shared" si="3"/>
        <v>0</v>
      </c>
      <c r="K34">
        <f t="shared" si="4"/>
        <v>0</v>
      </c>
      <c r="L34">
        <f t="shared" si="5"/>
        <v>0</v>
      </c>
    </row>
    <row r="35" spans="1:12">
      <c r="A35" s="20">
        <v>33</v>
      </c>
      <c r="B35" s="21">
        <v>3</v>
      </c>
      <c r="C35" s="21">
        <v>4</v>
      </c>
      <c r="D35" s="21">
        <v>3</v>
      </c>
      <c r="E35" s="21">
        <v>10</v>
      </c>
      <c r="F35" s="24" t="s">
        <v>0</v>
      </c>
      <c r="G35">
        <f t="shared" si="0"/>
        <v>0</v>
      </c>
      <c r="H35">
        <f t="shared" si="1"/>
        <v>0</v>
      </c>
      <c r="I35">
        <f t="shared" si="2"/>
        <v>0</v>
      </c>
      <c r="J35">
        <f t="shared" si="3"/>
        <v>0</v>
      </c>
      <c r="K35">
        <f t="shared" si="4"/>
        <v>0</v>
      </c>
      <c r="L35">
        <f t="shared" si="5"/>
        <v>0</v>
      </c>
    </row>
    <row r="36" spans="1:12">
      <c r="A36" s="20">
        <v>34</v>
      </c>
      <c r="B36" s="21">
        <v>1</v>
      </c>
      <c r="C36" s="21">
        <v>1</v>
      </c>
      <c r="D36" s="21">
        <v>3</v>
      </c>
      <c r="E36" s="21">
        <v>5</v>
      </c>
      <c r="F36" s="24" t="s">
        <v>0</v>
      </c>
      <c r="G36">
        <f t="shared" si="0"/>
        <v>0</v>
      </c>
      <c r="H36">
        <f t="shared" si="1"/>
        <v>0</v>
      </c>
      <c r="I36">
        <f t="shared" si="2"/>
        <v>0</v>
      </c>
      <c r="J36">
        <f t="shared" si="3"/>
        <v>0</v>
      </c>
      <c r="K36">
        <f t="shared" si="4"/>
        <v>0</v>
      </c>
      <c r="L36">
        <f t="shared" si="5"/>
        <v>0</v>
      </c>
    </row>
    <row r="37" spans="1:12">
      <c r="A37" s="20">
        <v>35</v>
      </c>
      <c r="B37" s="22">
        <v>1</v>
      </c>
      <c r="C37" s="22">
        <v>1</v>
      </c>
      <c r="D37" s="22">
        <v>1</v>
      </c>
      <c r="E37" s="22">
        <v>3</v>
      </c>
      <c r="F37" s="24" t="s">
        <v>0</v>
      </c>
      <c r="G37">
        <f t="shared" si="0"/>
        <v>0</v>
      </c>
      <c r="H37">
        <f t="shared" si="1"/>
        <v>1</v>
      </c>
      <c r="I37">
        <f t="shared" si="2"/>
        <v>0</v>
      </c>
      <c r="J37">
        <f t="shared" si="3"/>
        <v>0</v>
      </c>
      <c r="K37">
        <f t="shared" si="4"/>
        <v>0</v>
      </c>
      <c r="L37">
        <f t="shared" si="5"/>
        <v>1</v>
      </c>
    </row>
    <row r="38" spans="1:12">
      <c r="A38" s="20">
        <v>36</v>
      </c>
      <c r="B38" s="21">
        <v>1</v>
      </c>
      <c r="C38" s="21">
        <v>1</v>
      </c>
      <c r="D38" s="21">
        <v>2</v>
      </c>
      <c r="E38" s="21">
        <v>4</v>
      </c>
      <c r="F38" s="24" t="s">
        <v>0</v>
      </c>
      <c r="G38">
        <f t="shared" si="0"/>
        <v>0</v>
      </c>
      <c r="H38">
        <f t="shared" si="1"/>
        <v>0</v>
      </c>
      <c r="I38">
        <f t="shared" si="2"/>
        <v>0</v>
      </c>
      <c r="J38">
        <f t="shared" si="3"/>
        <v>0</v>
      </c>
      <c r="K38">
        <f t="shared" si="4"/>
        <v>0</v>
      </c>
      <c r="L38">
        <f t="shared" si="5"/>
        <v>0</v>
      </c>
    </row>
    <row r="39" spans="1:12">
      <c r="A39" s="20">
        <v>37</v>
      </c>
      <c r="B39" s="21">
        <v>1</v>
      </c>
      <c r="C39" s="21">
        <v>0</v>
      </c>
      <c r="D39" s="21">
        <v>3</v>
      </c>
      <c r="E39" s="21">
        <v>4</v>
      </c>
      <c r="F39" s="24" t="s">
        <v>0</v>
      </c>
      <c r="G39">
        <f t="shared" si="0"/>
        <v>0</v>
      </c>
      <c r="H39">
        <f t="shared" si="1"/>
        <v>0</v>
      </c>
      <c r="I39">
        <f t="shared" si="2"/>
        <v>0</v>
      </c>
      <c r="J39">
        <f t="shared" si="3"/>
        <v>0</v>
      </c>
      <c r="K39">
        <f t="shared" si="4"/>
        <v>0</v>
      </c>
      <c r="L39">
        <f t="shared" si="5"/>
        <v>0</v>
      </c>
    </row>
    <row r="40" spans="1:12">
      <c r="A40" s="20">
        <v>38</v>
      </c>
      <c r="B40" s="21">
        <v>1</v>
      </c>
      <c r="C40" s="21">
        <v>0</v>
      </c>
      <c r="D40" s="21">
        <v>1</v>
      </c>
      <c r="E40" s="21">
        <v>2</v>
      </c>
      <c r="F40" s="24" t="s">
        <v>0</v>
      </c>
      <c r="G40">
        <f t="shared" si="0"/>
        <v>0</v>
      </c>
      <c r="H40">
        <f t="shared" si="1"/>
        <v>0</v>
      </c>
      <c r="I40">
        <f t="shared" si="2"/>
        <v>0</v>
      </c>
      <c r="J40">
        <f t="shared" si="3"/>
        <v>0</v>
      </c>
      <c r="K40">
        <f t="shared" si="4"/>
        <v>0</v>
      </c>
      <c r="L40">
        <f t="shared" si="5"/>
        <v>1</v>
      </c>
    </row>
    <row r="41" spans="1:12">
      <c r="A41" s="20">
        <v>39</v>
      </c>
      <c r="B41" s="21">
        <v>1</v>
      </c>
      <c r="C41" s="21">
        <v>2</v>
      </c>
      <c r="D41" s="21">
        <v>2</v>
      </c>
      <c r="E41" s="21">
        <v>5</v>
      </c>
      <c r="F41" s="24" t="s">
        <v>0</v>
      </c>
      <c r="G41">
        <f t="shared" si="0"/>
        <v>0</v>
      </c>
      <c r="H41">
        <f t="shared" si="1"/>
        <v>0</v>
      </c>
      <c r="I41">
        <f t="shared" si="2"/>
        <v>0</v>
      </c>
      <c r="J41">
        <f t="shared" si="3"/>
        <v>0</v>
      </c>
      <c r="K41">
        <f t="shared" si="4"/>
        <v>0</v>
      </c>
      <c r="L41">
        <f t="shared" si="5"/>
        <v>0</v>
      </c>
    </row>
    <row r="42" spans="1:12">
      <c r="A42" s="20">
        <v>40</v>
      </c>
      <c r="B42" s="21">
        <v>1</v>
      </c>
      <c r="C42" s="21">
        <v>1</v>
      </c>
      <c r="D42" s="21">
        <v>3</v>
      </c>
      <c r="E42" s="21">
        <v>5</v>
      </c>
      <c r="F42" s="24" t="s">
        <v>0</v>
      </c>
      <c r="G42">
        <f t="shared" si="0"/>
        <v>0</v>
      </c>
      <c r="H42">
        <f t="shared" si="1"/>
        <v>0</v>
      </c>
      <c r="I42">
        <f t="shared" si="2"/>
        <v>0</v>
      </c>
      <c r="J42">
        <f t="shared" si="3"/>
        <v>0</v>
      </c>
      <c r="K42">
        <f t="shared" si="4"/>
        <v>0</v>
      </c>
      <c r="L42">
        <f t="shared" si="5"/>
        <v>0</v>
      </c>
    </row>
    <row r="43" spans="1:12">
      <c r="A43" s="20">
        <v>41</v>
      </c>
      <c r="B43" s="21">
        <v>4</v>
      </c>
      <c r="C43" s="21">
        <v>1</v>
      </c>
      <c r="D43" s="21">
        <v>3</v>
      </c>
      <c r="E43" s="21">
        <v>8</v>
      </c>
      <c r="F43" s="24" t="s">
        <v>0</v>
      </c>
      <c r="G43">
        <f t="shared" si="0"/>
        <v>0</v>
      </c>
      <c r="H43">
        <f t="shared" si="1"/>
        <v>0</v>
      </c>
      <c r="I43">
        <f t="shared" si="2"/>
        <v>0</v>
      </c>
      <c r="J43">
        <f t="shared" si="3"/>
        <v>0</v>
      </c>
      <c r="K43">
        <f t="shared" si="4"/>
        <v>0</v>
      </c>
      <c r="L43">
        <f t="shared" si="5"/>
        <v>0</v>
      </c>
    </row>
    <row r="44" spans="1:12">
      <c r="A44" s="20">
        <v>42</v>
      </c>
      <c r="B44" s="21">
        <v>1</v>
      </c>
      <c r="C44" s="21">
        <v>1</v>
      </c>
      <c r="D44" s="21">
        <v>3</v>
      </c>
      <c r="E44" s="21">
        <v>5</v>
      </c>
      <c r="F44" s="24" t="s">
        <v>0</v>
      </c>
      <c r="G44">
        <f t="shared" si="0"/>
        <v>0</v>
      </c>
      <c r="H44">
        <f t="shared" si="1"/>
        <v>0</v>
      </c>
      <c r="I44">
        <f t="shared" si="2"/>
        <v>0</v>
      </c>
      <c r="J44">
        <f t="shared" si="3"/>
        <v>0</v>
      </c>
      <c r="K44">
        <f t="shared" si="4"/>
        <v>0</v>
      </c>
      <c r="L44">
        <f t="shared" si="5"/>
        <v>0</v>
      </c>
    </row>
    <row r="45" spans="1:12">
      <c r="A45" s="20">
        <v>43</v>
      </c>
      <c r="B45" s="21">
        <v>1</v>
      </c>
      <c r="C45" s="21">
        <v>1</v>
      </c>
      <c r="D45" s="21">
        <v>3</v>
      </c>
      <c r="E45" s="21">
        <v>5</v>
      </c>
      <c r="F45" s="24" t="s">
        <v>0</v>
      </c>
      <c r="G45">
        <f t="shared" si="0"/>
        <v>0</v>
      </c>
      <c r="H45">
        <f t="shared" si="1"/>
        <v>0</v>
      </c>
      <c r="I45">
        <f t="shared" si="2"/>
        <v>0</v>
      </c>
      <c r="J45">
        <f t="shared" si="3"/>
        <v>0</v>
      </c>
      <c r="K45">
        <f t="shared" si="4"/>
        <v>0</v>
      </c>
      <c r="L45">
        <f t="shared" si="5"/>
        <v>0</v>
      </c>
    </row>
    <row r="46" spans="1:12">
      <c r="A46" s="20">
        <v>44</v>
      </c>
      <c r="B46" s="21">
        <v>1</v>
      </c>
      <c r="C46" s="21">
        <v>1</v>
      </c>
      <c r="D46" s="21">
        <v>2</v>
      </c>
      <c r="E46" s="21">
        <v>4</v>
      </c>
      <c r="F46" s="24" t="s">
        <v>0</v>
      </c>
      <c r="G46">
        <f t="shared" si="0"/>
        <v>0</v>
      </c>
      <c r="H46">
        <f t="shared" si="1"/>
        <v>0</v>
      </c>
      <c r="I46">
        <f t="shared" si="2"/>
        <v>0</v>
      </c>
      <c r="J46">
        <f t="shared" si="3"/>
        <v>0</v>
      </c>
      <c r="K46">
        <f t="shared" si="4"/>
        <v>0</v>
      </c>
      <c r="L46">
        <f t="shared" si="5"/>
        <v>0</v>
      </c>
    </row>
    <row r="47" spans="1:12">
      <c r="A47" s="20">
        <v>45</v>
      </c>
      <c r="B47" s="21">
        <v>1</v>
      </c>
      <c r="C47" s="21">
        <v>3</v>
      </c>
      <c r="D47" s="21">
        <v>3</v>
      </c>
      <c r="E47" s="21">
        <v>7</v>
      </c>
      <c r="F47" s="24" t="s">
        <v>0</v>
      </c>
      <c r="G47">
        <f t="shared" si="0"/>
        <v>0</v>
      </c>
      <c r="H47">
        <f t="shared" si="1"/>
        <v>0</v>
      </c>
      <c r="I47">
        <f t="shared" si="2"/>
        <v>0</v>
      </c>
      <c r="J47">
        <f t="shared" si="3"/>
        <v>0</v>
      </c>
      <c r="K47">
        <f t="shared" si="4"/>
        <v>0</v>
      </c>
      <c r="L47">
        <f t="shared" si="5"/>
        <v>0</v>
      </c>
    </row>
    <row r="48" spans="1:12">
      <c r="A48" s="20">
        <v>46</v>
      </c>
      <c r="B48" s="21">
        <v>1</v>
      </c>
      <c r="C48" s="21">
        <v>0</v>
      </c>
      <c r="D48" s="21">
        <v>4</v>
      </c>
      <c r="E48" s="21">
        <v>5</v>
      </c>
      <c r="F48" s="24" t="s">
        <v>0</v>
      </c>
      <c r="G48">
        <f t="shared" si="0"/>
        <v>0</v>
      </c>
      <c r="H48">
        <f t="shared" si="1"/>
        <v>0</v>
      </c>
      <c r="I48">
        <f t="shared" si="2"/>
        <v>0</v>
      </c>
      <c r="J48">
        <f t="shared" si="3"/>
        <v>0</v>
      </c>
      <c r="K48">
        <f t="shared" si="4"/>
        <v>0</v>
      </c>
      <c r="L48">
        <f t="shared" si="5"/>
        <v>0</v>
      </c>
    </row>
    <row r="49" spans="1:12">
      <c r="A49" s="20">
        <v>47</v>
      </c>
      <c r="B49" s="21">
        <v>1</v>
      </c>
      <c r="C49" s="21">
        <v>1</v>
      </c>
      <c r="D49" s="21">
        <v>2</v>
      </c>
      <c r="E49" s="21">
        <v>4</v>
      </c>
      <c r="F49" s="24" t="s">
        <v>0</v>
      </c>
      <c r="G49">
        <f t="shared" si="0"/>
        <v>0</v>
      </c>
      <c r="H49">
        <f t="shared" si="1"/>
        <v>0</v>
      </c>
      <c r="I49">
        <f t="shared" si="2"/>
        <v>0</v>
      </c>
      <c r="J49">
        <f t="shared" si="3"/>
        <v>0</v>
      </c>
      <c r="K49">
        <f t="shared" si="4"/>
        <v>0</v>
      </c>
      <c r="L49">
        <f t="shared" si="5"/>
        <v>0</v>
      </c>
    </row>
    <row r="50" spans="1:12">
      <c r="A50" s="20">
        <v>48</v>
      </c>
      <c r="B50" s="21">
        <v>1</v>
      </c>
      <c r="C50" s="21">
        <v>1</v>
      </c>
      <c r="D50" s="21">
        <v>1</v>
      </c>
      <c r="E50" s="21">
        <v>3</v>
      </c>
      <c r="F50" s="24" t="s">
        <v>0</v>
      </c>
      <c r="G50">
        <f t="shared" si="0"/>
        <v>0</v>
      </c>
      <c r="H50">
        <f t="shared" si="1"/>
        <v>1</v>
      </c>
      <c r="I50">
        <f t="shared" si="2"/>
        <v>0</v>
      </c>
      <c r="J50">
        <f t="shared" si="3"/>
        <v>0</v>
      </c>
      <c r="K50">
        <f t="shared" si="4"/>
        <v>0</v>
      </c>
      <c r="L50">
        <f t="shared" si="5"/>
        <v>1</v>
      </c>
    </row>
    <row r="51" spans="1:12">
      <c r="A51" s="20">
        <v>49</v>
      </c>
      <c r="B51" s="21">
        <v>1</v>
      </c>
      <c r="C51" s="21">
        <v>1</v>
      </c>
      <c r="D51" s="21">
        <v>3</v>
      </c>
      <c r="E51" s="21">
        <v>5</v>
      </c>
      <c r="F51" s="24" t="s">
        <v>0</v>
      </c>
      <c r="G51">
        <f t="shared" si="0"/>
        <v>0</v>
      </c>
      <c r="H51">
        <f t="shared" si="1"/>
        <v>0</v>
      </c>
      <c r="I51">
        <f t="shared" si="2"/>
        <v>0</v>
      </c>
      <c r="J51">
        <f t="shared" si="3"/>
        <v>0</v>
      </c>
      <c r="K51">
        <f t="shared" si="4"/>
        <v>0</v>
      </c>
      <c r="L51">
        <f t="shared" si="5"/>
        <v>0</v>
      </c>
    </row>
    <row r="52" spans="1:12">
      <c r="A52" s="20">
        <v>50</v>
      </c>
      <c r="B52" s="21">
        <v>1</v>
      </c>
      <c r="C52" s="21">
        <v>1</v>
      </c>
      <c r="D52" s="21">
        <v>3</v>
      </c>
      <c r="E52" s="21">
        <v>5</v>
      </c>
      <c r="F52" s="24" t="s">
        <v>0</v>
      </c>
      <c r="G52">
        <f t="shared" si="0"/>
        <v>0</v>
      </c>
      <c r="H52">
        <f t="shared" si="1"/>
        <v>0</v>
      </c>
      <c r="I52">
        <f t="shared" si="2"/>
        <v>0</v>
      </c>
      <c r="J52">
        <f t="shared" si="3"/>
        <v>0</v>
      </c>
      <c r="K52">
        <f t="shared" si="4"/>
        <v>0</v>
      </c>
      <c r="L52">
        <f t="shared" si="5"/>
        <v>0</v>
      </c>
    </row>
    <row r="53" spans="1:12">
      <c r="A53" s="20">
        <v>51</v>
      </c>
      <c r="B53" s="21">
        <v>1</v>
      </c>
      <c r="C53" s="21">
        <v>1</v>
      </c>
      <c r="D53" s="21">
        <v>1</v>
      </c>
      <c r="E53" s="21">
        <v>3</v>
      </c>
      <c r="F53" s="24" t="s">
        <v>0</v>
      </c>
      <c r="G53">
        <f t="shared" si="0"/>
        <v>0</v>
      </c>
      <c r="H53">
        <f t="shared" si="1"/>
        <v>1</v>
      </c>
      <c r="I53">
        <f t="shared" si="2"/>
        <v>0</v>
      </c>
      <c r="J53">
        <f t="shared" si="3"/>
        <v>0</v>
      </c>
      <c r="K53">
        <f t="shared" si="4"/>
        <v>0</v>
      </c>
      <c r="L53">
        <f t="shared" si="5"/>
        <v>1</v>
      </c>
    </row>
    <row r="54" spans="1:12">
      <c r="A54" s="20">
        <v>52</v>
      </c>
      <c r="B54" s="21">
        <v>1</v>
      </c>
      <c r="C54" s="21">
        <v>1</v>
      </c>
      <c r="D54" s="21">
        <v>4</v>
      </c>
      <c r="E54" s="21">
        <v>6</v>
      </c>
      <c r="F54" s="24" t="s">
        <v>0</v>
      </c>
      <c r="G54">
        <f t="shared" si="0"/>
        <v>0</v>
      </c>
      <c r="H54">
        <f t="shared" si="1"/>
        <v>0</v>
      </c>
      <c r="I54">
        <f t="shared" si="2"/>
        <v>0</v>
      </c>
      <c r="J54">
        <f t="shared" si="3"/>
        <v>0</v>
      </c>
      <c r="K54">
        <f t="shared" si="4"/>
        <v>0</v>
      </c>
      <c r="L54">
        <f t="shared" si="5"/>
        <v>0</v>
      </c>
    </row>
    <row r="55" spans="1:12">
      <c r="A55" s="20">
        <v>53</v>
      </c>
      <c r="B55" s="21">
        <v>1</v>
      </c>
      <c r="C55" s="21">
        <v>1</v>
      </c>
      <c r="D55" s="21">
        <v>2</v>
      </c>
      <c r="E55" s="21">
        <v>4</v>
      </c>
      <c r="F55" s="24" t="s">
        <v>0</v>
      </c>
      <c r="G55">
        <f t="shared" si="0"/>
        <v>0</v>
      </c>
      <c r="H55">
        <f t="shared" si="1"/>
        <v>0</v>
      </c>
      <c r="I55">
        <f t="shared" si="2"/>
        <v>0</v>
      </c>
      <c r="J55">
        <f t="shared" si="3"/>
        <v>0</v>
      </c>
      <c r="K55">
        <f t="shared" si="4"/>
        <v>0</v>
      </c>
      <c r="L55">
        <f t="shared" si="5"/>
        <v>0</v>
      </c>
    </row>
    <row r="56" spans="1:12">
      <c r="A56" s="20">
        <v>54</v>
      </c>
      <c r="B56" s="21">
        <v>1</v>
      </c>
      <c r="C56" s="21">
        <v>1</v>
      </c>
      <c r="D56" s="21">
        <v>2</v>
      </c>
      <c r="E56" s="21">
        <v>4</v>
      </c>
      <c r="F56" s="24" t="s">
        <v>0</v>
      </c>
      <c r="G56">
        <f t="shared" si="0"/>
        <v>0</v>
      </c>
      <c r="H56">
        <f t="shared" si="1"/>
        <v>0</v>
      </c>
      <c r="I56">
        <f t="shared" si="2"/>
        <v>0</v>
      </c>
      <c r="J56">
        <f t="shared" si="3"/>
        <v>0</v>
      </c>
      <c r="K56">
        <f t="shared" si="4"/>
        <v>0</v>
      </c>
      <c r="L56">
        <f t="shared" si="5"/>
        <v>0</v>
      </c>
    </row>
    <row r="57" spans="1:12">
      <c r="A57" s="20">
        <v>55</v>
      </c>
      <c r="B57" s="21">
        <v>3</v>
      </c>
      <c r="C57" s="21">
        <v>1</v>
      </c>
      <c r="D57" s="21">
        <v>3</v>
      </c>
      <c r="E57" s="21">
        <v>7</v>
      </c>
      <c r="F57" s="24" t="s">
        <v>0</v>
      </c>
      <c r="G57">
        <f t="shared" si="0"/>
        <v>0</v>
      </c>
      <c r="H57">
        <f t="shared" si="1"/>
        <v>0</v>
      </c>
      <c r="I57">
        <f t="shared" si="2"/>
        <v>0</v>
      </c>
      <c r="J57">
        <f t="shared" si="3"/>
        <v>0</v>
      </c>
      <c r="K57">
        <f t="shared" si="4"/>
        <v>0</v>
      </c>
      <c r="L57">
        <f t="shared" si="5"/>
        <v>0</v>
      </c>
    </row>
    <row r="58" spans="1:12">
      <c r="A58" s="20">
        <v>56</v>
      </c>
      <c r="B58" s="21">
        <v>3</v>
      </c>
      <c r="C58" s="21">
        <v>1</v>
      </c>
      <c r="D58" s="21">
        <v>3</v>
      </c>
      <c r="E58" s="21">
        <v>7</v>
      </c>
      <c r="F58" s="24" t="s">
        <v>0</v>
      </c>
      <c r="G58">
        <f t="shared" si="0"/>
        <v>0</v>
      </c>
      <c r="H58">
        <f t="shared" si="1"/>
        <v>0</v>
      </c>
      <c r="I58">
        <f t="shared" si="2"/>
        <v>0</v>
      </c>
      <c r="J58">
        <f t="shared" si="3"/>
        <v>0</v>
      </c>
      <c r="K58">
        <f t="shared" si="4"/>
        <v>0</v>
      </c>
      <c r="L58">
        <f t="shared" si="5"/>
        <v>0</v>
      </c>
    </row>
    <row r="59" spans="1:12">
      <c r="A59" s="20">
        <v>57</v>
      </c>
      <c r="B59" s="21">
        <v>1</v>
      </c>
      <c r="C59" s="21">
        <v>1</v>
      </c>
      <c r="D59" s="21">
        <v>4</v>
      </c>
      <c r="E59" s="21">
        <v>6</v>
      </c>
      <c r="F59" s="24" t="s">
        <v>0</v>
      </c>
      <c r="G59">
        <f t="shared" si="0"/>
        <v>0</v>
      </c>
      <c r="H59">
        <f t="shared" si="1"/>
        <v>0</v>
      </c>
      <c r="I59">
        <f t="shared" si="2"/>
        <v>0</v>
      </c>
      <c r="J59">
        <f t="shared" si="3"/>
        <v>0</v>
      </c>
      <c r="K59">
        <f t="shared" si="4"/>
        <v>0</v>
      </c>
      <c r="L59">
        <f t="shared" si="5"/>
        <v>0</v>
      </c>
    </row>
    <row r="60" spans="1:12">
      <c r="A60" s="20">
        <v>58</v>
      </c>
      <c r="B60" s="21">
        <v>1</v>
      </c>
      <c r="C60" s="21">
        <v>1</v>
      </c>
      <c r="D60" s="21">
        <v>3</v>
      </c>
      <c r="E60" s="21">
        <v>5</v>
      </c>
      <c r="F60" s="24" t="s">
        <v>0</v>
      </c>
      <c r="G60">
        <f t="shared" si="0"/>
        <v>0</v>
      </c>
      <c r="H60">
        <f t="shared" si="1"/>
        <v>0</v>
      </c>
      <c r="I60">
        <f t="shared" si="2"/>
        <v>0</v>
      </c>
      <c r="J60">
        <f t="shared" si="3"/>
        <v>0</v>
      </c>
      <c r="K60">
        <f t="shared" si="4"/>
        <v>0</v>
      </c>
      <c r="L60">
        <f t="shared" si="5"/>
        <v>0</v>
      </c>
    </row>
    <row r="61" spans="1:12">
      <c r="A61" s="20">
        <v>59</v>
      </c>
      <c r="B61" s="21">
        <v>1</v>
      </c>
      <c r="C61" s="21">
        <v>0</v>
      </c>
      <c r="D61" s="21">
        <v>3</v>
      </c>
      <c r="E61" s="21">
        <v>4</v>
      </c>
      <c r="F61" s="24" t="s">
        <v>0</v>
      </c>
      <c r="G61">
        <f t="shared" si="0"/>
        <v>0</v>
      </c>
      <c r="H61">
        <f t="shared" si="1"/>
        <v>0</v>
      </c>
      <c r="I61">
        <f t="shared" si="2"/>
        <v>0</v>
      </c>
      <c r="J61">
        <f t="shared" si="3"/>
        <v>0</v>
      </c>
      <c r="K61">
        <f t="shared" si="4"/>
        <v>0</v>
      </c>
      <c r="L61">
        <f t="shared" si="5"/>
        <v>0</v>
      </c>
    </row>
    <row r="62" spans="1:12">
      <c r="A62" s="20">
        <v>60</v>
      </c>
      <c r="B62" s="21">
        <v>1</v>
      </c>
      <c r="C62" s="21">
        <v>1</v>
      </c>
      <c r="D62" s="21">
        <v>3</v>
      </c>
      <c r="E62" s="21">
        <v>5</v>
      </c>
      <c r="F62" s="24" t="s">
        <v>0</v>
      </c>
      <c r="G62">
        <f t="shared" si="0"/>
        <v>0</v>
      </c>
      <c r="H62">
        <f t="shared" si="1"/>
        <v>0</v>
      </c>
      <c r="I62">
        <f t="shared" si="2"/>
        <v>0</v>
      </c>
      <c r="J62">
        <f t="shared" si="3"/>
        <v>0</v>
      </c>
      <c r="K62">
        <f t="shared" si="4"/>
        <v>0</v>
      </c>
      <c r="L62">
        <f t="shared" si="5"/>
        <v>0</v>
      </c>
    </row>
    <row r="63" spans="1:12">
      <c r="A63" s="20">
        <v>61</v>
      </c>
      <c r="B63" s="21">
        <v>1</v>
      </c>
      <c r="C63" s="21">
        <v>1</v>
      </c>
      <c r="D63" s="21">
        <v>2</v>
      </c>
      <c r="E63" s="21">
        <v>4</v>
      </c>
      <c r="F63" s="24" t="s">
        <v>0</v>
      </c>
      <c r="G63">
        <f t="shared" si="0"/>
        <v>0</v>
      </c>
      <c r="H63">
        <f t="shared" si="1"/>
        <v>0</v>
      </c>
      <c r="I63">
        <f t="shared" si="2"/>
        <v>0</v>
      </c>
      <c r="J63">
        <f t="shared" si="3"/>
        <v>0</v>
      </c>
      <c r="K63">
        <f t="shared" si="4"/>
        <v>0</v>
      </c>
      <c r="L63">
        <f t="shared" si="5"/>
        <v>0</v>
      </c>
    </row>
    <row r="64" spans="1:12">
      <c r="A64" s="20">
        <v>62</v>
      </c>
      <c r="B64" s="21">
        <v>1</v>
      </c>
      <c r="C64" s="21">
        <v>1</v>
      </c>
      <c r="D64" s="21">
        <v>3</v>
      </c>
      <c r="E64" s="21">
        <v>5</v>
      </c>
      <c r="F64" s="24" t="s">
        <v>0</v>
      </c>
      <c r="G64">
        <f t="shared" si="0"/>
        <v>0</v>
      </c>
      <c r="H64">
        <f t="shared" si="1"/>
        <v>0</v>
      </c>
      <c r="I64">
        <f t="shared" si="2"/>
        <v>0</v>
      </c>
      <c r="J64">
        <f t="shared" si="3"/>
        <v>0</v>
      </c>
      <c r="K64">
        <f t="shared" si="4"/>
        <v>0</v>
      </c>
      <c r="L64">
        <f t="shared" si="5"/>
        <v>0</v>
      </c>
    </row>
    <row r="65" spans="1:12">
      <c r="A65" s="20">
        <v>63</v>
      </c>
      <c r="B65" s="21">
        <v>1</v>
      </c>
      <c r="C65" s="21">
        <v>1</v>
      </c>
      <c r="D65" s="21">
        <v>1</v>
      </c>
      <c r="E65" s="21">
        <v>3</v>
      </c>
      <c r="F65" s="24" t="s">
        <v>0</v>
      </c>
      <c r="G65">
        <f t="shared" si="0"/>
        <v>0</v>
      </c>
      <c r="H65">
        <f t="shared" si="1"/>
        <v>1</v>
      </c>
      <c r="I65">
        <f t="shared" si="2"/>
        <v>0</v>
      </c>
      <c r="J65">
        <f t="shared" si="3"/>
        <v>0</v>
      </c>
      <c r="K65">
        <f t="shared" si="4"/>
        <v>0</v>
      </c>
      <c r="L65">
        <f t="shared" si="5"/>
        <v>1</v>
      </c>
    </row>
    <row r="66" spans="1:12">
      <c r="A66" s="20">
        <v>64</v>
      </c>
      <c r="B66" s="21">
        <v>1</v>
      </c>
      <c r="C66" s="21">
        <v>1</v>
      </c>
      <c r="D66" s="21">
        <v>3</v>
      </c>
      <c r="E66" s="21">
        <v>5</v>
      </c>
      <c r="F66" s="24" t="s">
        <v>0</v>
      </c>
      <c r="G66">
        <f t="shared" si="0"/>
        <v>0</v>
      </c>
      <c r="H66">
        <f t="shared" si="1"/>
        <v>0</v>
      </c>
      <c r="I66">
        <f t="shared" si="2"/>
        <v>0</v>
      </c>
      <c r="J66">
        <f t="shared" si="3"/>
        <v>0</v>
      </c>
      <c r="K66">
        <f t="shared" si="4"/>
        <v>0</v>
      </c>
      <c r="L66">
        <f t="shared" si="5"/>
        <v>0</v>
      </c>
    </row>
    <row r="67" spans="1:12">
      <c r="A67" s="20">
        <v>65</v>
      </c>
      <c r="B67" s="21">
        <v>1</v>
      </c>
      <c r="C67" s="21">
        <v>4</v>
      </c>
      <c r="D67" s="21">
        <v>4</v>
      </c>
      <c r="E67" s="21">
        <v>9</v>
      </c>
      <c r="F67" s="24" t="s">
        <v>0</v>
      </c>
      <c r="G67">
        <f t="shared" si="0"/>
        <v>0</v>
      </c>
      <c r="H67">
        <f t="shared" si="1"/>
        <v>0</v>
      </c>
      <c r="I67">
        <f t="shared" si="2"/>
        <v>0</v>
      </c>
      <c r="J67">
        <f t="shared" si="3"/>
        <v>0</v>
      </c>
      <c r="K67">
        <f t="shared" si="4"/>
        <v>0</v>
      </c>
      <c r="L67">
        <f t="shared" si="5"/>
        <v>0</v>
      </c>
    </row>
    <row r="68" spans="1:12">
      <c r="A68" s="20">
        <v>66</v>
      </c>
      <c r="B68" s="21">
        <v>1</v>
      </c>
      <c r="C68" s="21">
        <v>1</v>
      </c>
      <c r="D68" s="21">
        <v>4</v>
      </c>
      <c r="E68" s="21">
        <v>6</v>
      </c>
      <c r="F68" s="24" t="s">
        <v>0</v>
      </c>
      <c r="G68">
        <f t="shared" ref="G68:G131" si="6">IF(AND($B68=0, $C68=0, $D68=0), 1, 0)</f>
        <v>0</v>
      </c>
      <c r="H68">
        <f t="shared" ref="H68:H131" si="7">IF(AND($B68=1, $C68=1, $D68=1), 1, 0)</f>
        <v>0</v>
      </c>
      <c r="I68">
        <f t="shared" ref="I68:I131" si="8">IF(AND($B68=2, $C68=2, $D68=2), 1, 0)</f>
        <v>0</v>
      </c>
      <c r="J68">
        <f t="shared" ref="J68:J131" si="9">IF(AND($B68=3, $C68=3, $D68=3), 1, 0)</f>
        <v>0</v>
      </c>
      <c r="K68">
        <f t="shared" ref="K68:K131" si="10">IF(AND($B68=4, $C68=4, $D68=4), 1, 0)</f>
        <v>0</v>
      </c>
      <c r="L68">
        <f t="shared" ref="L68:L131" si="11">IF(AND($B68&lt;2, $C68&lt;2, $D68&lt;2), 1, 0)</f>
        <v>0</v>
      </c>
    </row>
    <row r="69" spans="1:12">
      <c r="A69" s="20">
        <v>67</v>
      </c>
      <c r="B69" s="22">
        <v>0</v>
      </c>
      <c r="C69" s="22">
        <v>0</v>
      </c>
      <c r="D69" s="22">
        <v>3</v>
      </c>
      <c r="E69" s="22">
        <v>3</v>
      </c>
      <c r="F69" s="24" t="s">
        <v>0</v>
      </c>
      <c r="G69">
        <f t="shared" si="6"/>
        <v>0</v>
      </c>
      <c r="H69">
        <f t="shared" si="7"/>
        <v>0</v>
      </c>
      <c r="I69">
        <f t="shared" si="8"/>
        <v>0</v>
      </c>
      <c r="J69">
        <f t="shared" si="9"/>
        <v>0</v>
      </c>
      <c r="K69">
        <f t="shared" si="10"/>
        <v>0</v>
      </c>
      <c r="L69">
        <f t="shared" si="11"/>
        <v>0</v>
      </c>
    </row>
    <row r="70" spans="1:12">
      <c r="A70" s="20">
        <v>68</v>
      </c>
      <c r="B70" s="21">
        <v>1</v>
      </c>
      <c r="C70" s="21">
        <v>1</v>
      </c>
      <c r="D70" s="21">
        <v>3</v>
      </c>
      <c r="E70" s="21">
        <v>5</v>
      </c>
      <c r="F70" s="24" t="s">
        <v>0</v>
      </c>
      <c r="G70">
        <f t="shared" si="6"/>
        <v>0</v>
      </c>
      <c r="H70">
        <f t="shared" si="7"/>
        <v>0</v>
      </c>
      <c r="I70">
        <f t="shared" si="8"/>
        <v>0</v>
      </c>
      <c r="J70">
        <f t="shared" si="9"/>
        <v>0</v>
      </c>
      <c r="K70">
        <f t="shared" si="10"/>
        <v>0</v>
      </c>
      <c r="L70">
        <f t="shared" si="11"/>
        <v>0</v>
      </c>
    </row>
    <row r="71" spans="1:12">
      <c r="A71" s="20">
        <v>69</v>
      </c>
      <c r="B71" s="22">
        <v>0</v>
      </c>
      <c r="C71" s="22">
        <v>0</v>
      </c>
      <c r="D71" s="22">
        <v>0</v>
      </c>
      <c r="E71" s="22">
        <v>0</v>
      </c>
      <c r="F71" s="24" t="s">
        <v>0</v>
      </c>
      <c r="G71">
        <f t="shared" si="6"/>
        <v>1</v>
      </c>
      <c r="H71">
        <f t="shared" si="7"/>
        <v>0</v>
      </c>
      <c r="I71">
        <f t="shared" si="8"/>
        <v>0</v>
      </c>
      <c r="J71">
        <f t="shared" si="9"/>
        <v>0</v>
      </c>
      <c r="K71">
        <f t="shared" si="10"/>
        <v>0</v>
      </c>
      <c r="L71">
        <f t="shared" si="11"/>
        <v>1</v>
      </c>
    </row>
    <row r="72" spans="1:12">
      <c r="A72" s="20">
        <v>70</v>
      </c>
      <c r="B72" s="21">
        <v>1</v>
      </c>
      <c r="C72" s="21">
        <v>1</v>
      </c>
      <c r="D72" s="21">
        <v>1</v>
      </c>
      <c r="E72" s="21">
        <v>3</v>
      </c>
      <c r="F72" s="24" t="s">
        <v>0</v>
      </c>
      <c r="G72">
        <f t="shared" si="6"/>
        <v>0</v>
      </c>
      <c r="H72">
        <f t="shared" si="7"/>
        <v>1</v>
      </c>
      <c r="I72">
        <f t="shared" si="8"/>
        <v>0</v>
      </c>
      <c r="J72">
        <f t="shared" si="9"/>
        <v>0</v>
      </c>
      <c r="K72">
        <f t="shared" si="10"/>
        <v>0</v>
      </c>
      <c r="L72">
        <f t="shared" si="11"/>
        <v>1</v>
      </c>
    </row>
    <row r="73" spans="1:12">
      <c r="A73" s="20">
        <v>71</v>
      </c>
      <c r="B73" s="21">
        <v>0</v>
      </c>
      <c r="C73" s="21">
        <v>1</v>
      </c>
      <c r="D73" s="21">
        <v>1</v>
      </c>
      <c r="E73" s="22">
        <v>2</v>
      </c>
      <c r="F73" s="24" t="s">
        <v>0</v>
      </c>
      <c r="G73">
        <f t="shared" si="6"/>
        <v>0</v>
      </c>
      <c r="H73">
        <f t="shared" si="7"/>
        <v>0</v>
      </c>
      <c r="I73">
        <f t="shared" si="8"/>
        <v>0</v>
      </c>
      <c r="J73">
        <f t="shared" si="9"/>
        <v>0</v>
      </c>
      <c r="K73">
        <f t="shared" si="10"/>
        <v>0</v>
      </c>
      <c r="L73">
        <f t="shared" si="11"/>
        <v>1</v>
      </c>
    </row>
    <row r="74" spans="1:12">
      <c r="A74" s="20">
        <v>72</v>
      </c>
      <c r="B74" s="21">
        <v>1</v>
      </c>
      <c r="C74" s="21">
        <v>2</v>
      </c>
      <c r="D74" s="21">
        <v>3</v>
      </c>
      <c r="E74" s="21">
        <v>6</v>
      </c>
      <c r="F74" s="24" t="s">
        <v>0</v>
      </c>
      <c r="G74">
        <f t="shared" si="6"/>
        <v>0</v>
      </c>
      <c r="H74">
        <f t="shared" si="7"/>
        <v>0</v>
      </c>
      <c r="I74">
        <f t="shared" si="8"/>
        <v>0</v>
      </c>
      <c r="J74">
        <f t="shared" si="9"/>
        <v>0</v>
      </c>
      <c r="K74">
        <f t="shared" si="10"/>
        <v>0</v>
      </c>
      <c r="L74">
        <f t="shared" si="11"/>
        <v>0</v>
      </c>
    </row>
    <row r="75" spans="1:12">
      <c r="A75" s="20">
        <v>73</v>
      </c>
      <c r="B75" s="21">
        <v>1</v>
      </c>
      <c r="C75" s="21">
        <v>1</v>
      </c>
      <c r="D75" s="21">
        <v>1</v>
      </c>
      <c r="E75" s="21">
        <v>3</v>
      </c>
      <c r="F75" s="24" t="s">
        <v>0</v>
      </c>
      <c r="G75">
        <f t="shared" si="6"/>
        <v>0</v>
      </c>
      <c r="H75">
        <f t="shared" si="7"/>
        <v>1</v>
      </c>
      <c r="I75">
        <f t="shared" si="8"/>
        <v>0</v>
      </c>
      <c r="J75">
        <f t="shared" si="9"/>
        <v>0</v>
      </c>
      <c r="K75">
        <f t="shared" si="10"/>
        <v>0</v>
      </c>
      <c r="L75">
        <f t="shared" si="11"/>
        <v>1</v>
      </c>
    </row>
    <row r="76" spans="1:12">
      <c r="A76" s="20">
        <v>74</v>
      </c>
      <c r="B76" s="21">
        <v>1</v>
      </c>
      <c r="C76" s="21">
        <v>1</v>
      </c>
      <c r="D76" s="21">
        <v>2</v>
      </c>
      <c r="E76" s="21">
        <v>4</v>
      </c>
      <c r="F76" s="24" t="s">
        <v>0</v>
      </c>
      <c r="G76">
        <f t="shared" si="6"/>
        <v>0</v>
      </c>
      <c r="H76">
        <f t="shared" si="7"/>
        <v>0</v>
      </c>
      <c r="I76">
        <f t="shared" si="8"/>
        <v>0</v>
      </c>
      <c r="J76">
        <f t="shared" si="9"/>
        <v>0</v>
      </c>
      <c r="K76">
        <f t="shared" si="10"/>
        <v>0</v>
      </c>
      <c r="L76">
        <f t="shared" si="11"/>
        <v>0</v>
      </c>
    </row>
    <row r="77" spans="1:12">
      <c r="A77" s="20">
        <v>75</v>
      </c>
      <c r="B77" s="21">
        <v>4</v>
      </c>
      <c r="C77" s="21">
        <v>4</v>
      </c>
      <c r="D77" s="21">
        <v>3</v>
      </c>
      <c r="E77" s="21">
        <v>11</v>
      </c>
      <c r="F77" s="24" t="s">
        <v>0</v>
      </c>
      <c r="G77">
        <f t="shared" si="6"/>
        <v>0</v>
      </c>
      <c r="H77">
        <f t="shared" si="7"/>
        <v>0</v>
      </c>
      <c r="I77">
        <f t="shared" si="8"/>
        <v>0</v>
      </c>
      <c r="J77">
        <f t="shared" si="9"/>
        <v>0</v>
      </c>
      <c r="K77">
        <f t="shared" si="10"/>
        <v>0</v>
      </c>
      <c r="L77">
        <f t="shared" si="11"/>
        <v>0</v>
      </c>
    </row>
    <row r="78" spans="1:12">
      <c r="A78" s="20">
        <v>76</v>
      </c>
      <c r="B78" s="21">
        <v>1</v>
      </c>
      <c r="C78" s="21">
        <v>1</v>
      </c>
      <c r="D78" s="21">
        <v>1</v>
      </c>
      <c r="E78" s="21">
        <v>3</v>
      </c>
      <c r="F78" s="24" t="s">
        <v>0</v>
      </c>
      <c r="G78">
        <f t="shared" si="6"/>
        <v>0</v>
      </c>
      <c r="H78">
        <f t="shared" si="7"/>
        <v>1</v>
      </c>
      <c r="I78">
        <f t="shared" si="8"/>
        <v>0</v>
      </c>
      <c r="J78">
        <f t="shared" si="9"/>
        <v>0</v>
      </c>
      <c r="K78">
        <f t="shared" si="10"/>
        <v>0</v>
      </c>
      <c r="L78">
        <f t="shared" si="11"/>
        <v>1</v>
      </c>
    </row>
    <row r="79" spans="1:12">
      <c r="A79" s="20">
        <v>77</v>
      </c>
      <c r="B79" s="55">
        <v>4</v>
      </c>
      <c r="C79" s="55">
        <v>4</v>
      </c>
      <c r="D79" s="55">
        <v>4</v>
      </c>
      <c r="E79" s="55">
        <v>12</v>
      </c>
      <c r="F79" s="24" t="s">
        <v>0</v>
      </c>
      <c r="G79">
        <f t="shared" si="6"/>
        <v>0</v>
      </c>
      <c r="H79">
        <f t="shared" si="7"/>
        <v>0</v>
      </c>
      <c r="I79">
        <f t="shared" si="8"/>
        <v>0</v>
      </c>
      <c r="J79">
        <f t="shared" si="9"/>
        <v>0</v>
      </c>
      <c r="K79">
        <f t="shared" si="10"/>
        <v>1</v>
      </c>
      <c r="L79">
        <f t="shared" si="11"/>
        <v>0</v>
      </c>
    </row>
    <row r="80" spans="1:12">
      <c r="A80" s="20">
        <v>78</v>
      </c>
      <c r="B80" s="21">
        <v>1</v>
      </c>
      <c r="C80" s="21">
        <v>4</v>
      </c>
      <c r="D80" s="21">
        <v>2</v>
      </c>
      <c r="E80" s="21">
        <v>7</v>
      </c>
      <c r="F80" s="24" t="s">
        <v>0</v>
      </c>
      <c r="G80">
        <f t="shared" si="6"/>
        <v>0</v>
      </c>
      <c r="H80">
        <f t="shared" si="7"/>
        <v>0</v>
      </c>
      <c r="I80">
        <f t="shared" si="8"/>
        <v>0</v>
      </c>
      <c r="J80">
        <f t="shared" si="9"/>
        <v>0</v>
      </c>
      <c r="K80">
        <f t="shared" si="10"/>
        <v>0</v>
      </c>
      <c r="L80">
        <f t="shared" si="11"/>
        <v>0</v>
      </c>
    </row>
    <row r="81" spans="1:12">
      <c r="A81" s="20">
        <v>79</v>
      </c>
      <c r="B81" s="21">
        <v>4</v>
      </c>
      <c r="C81" s="21">
        <v>4</v>
      </c>
      <c r="D81" s="21">
        <v>1</v>
      </c>
      <c r="E81" s="21">
        <v>9</v>
      </c>
      <c r="F81" s="24" t="s">
        <v>0</v>
      </c>
      <c r="G81">
        <f t="shared" si="6"/>
        <v>0</v>
      </c>
      <c r="H81">
        <f t="shared" si="7"/>
        <v>0</v>
      </c>
      <c r="I81">
        <f t="shared" si="8"/>
        <v>0</v>
      </c>
      <c r="J81">
        <f t="shared" si="9"/>
        <v>0</v>
      </c>
      <c r="K81">
        <f t="shared" si="10"/>
        <v>0</v>
      </c>
      <c r="L81">
        <f t="shared" si="11"/>
        <v>0</v>
      </c>
    </row>
    <row r="82" spans="1:12">
      <c r="A82" s="20">
        <v>80</v>
      </c>
      <c r="B82" s="21">
        <v>1</v>
      </c>
      <c r="C82" s="21">
        <v>1</v>
      </c>
      <c r="D82" s="21">
        <v>2</v>
      </c>
      <c r="E82" s="21">
        <v>4</v>
      </c>
      <c r="F82" s="24" t="s">
        <v>0</v>
      </c>
      <c r="G82">
        <f t="shared" si="6"/>
        <v>0</v>
      </c>
      <c r="H82">
        <f t="shared" si="7"/>
        <v>0</v>
      </c>
      <c r="I82">
        <f t="shared" si="8"/>
        <v>0</v>
      </c>
      <c r="J82">
        <f t="shared" si="9"/>
        <v>0</v>
      </c>
      <c r="K82">
        <f t="shared" si="10"/>
        <v>0</v>
      </c>
      <c r="L82">
        <f t="shared" si="11"/>
        <v>0</v>
      </c>
    </row>
    <row r="83" spans="1:12">
      <c r="A83" s="20">
        <v>81</v>
      </c>
      <c r="B83" s="21">
        <v>1</v>
      </c>
      <c r="C83" s="21">
        <v>2</v>
      </c>
      <c r="D83" s="21">
        <v>3</v>
      </c>
      <c r="E83" s="21">
        <v>6</v>
      </c>
      <c r="F83" s="24" t="s">
        <v>0</v>
      </c>
      <c r="G83">
        <f t="shared" si="6"/>
        <v>0</v>
      </c>
      <c r="H83">
        <f t="shared" si="7"/>
        <v>0</v>
      </c>
      <c r="I83">
        <f t="shared" si="8"/>
        <v>0</v>
      </c>
      <c r="J83">
        <f t="shared" si="9"/>
        <v>0</v>
      </c>
      <c r="K83">
        <f t="shared" si="10"/>
        <v>0</v>
      </c>
      <c r="L83">
        <f t="shared" si="11"/>
        <v>0</v>
      </c>
    </row>
    <row r="84" spans="1:12">
      <c r="A84" s="20">
        <v>82</v>
      </c>
      <c r="B84" s="21">
        <v>0</v>
      </c>
      <c r="C84" s="21">
        <v>0</v>
      </c>
      <c r="D84" s="21">
        <v>1</v>
      </c>
      <c r="E84" s="22">
        <v>1</v>
      </c>
      <c r="F84" s="24" t="s">
        <v>0</v>
      </c>
      <c r="G84">
        <f t="shared" si="6"/>
        <v>0</v>
      </c>
      <c r="H84">
        <f t="shared" si="7"/>
        <v>0</v>
      </c>
      <c r="I84">
        <f t="shared" si="8"/>
        <v>0</v>
      </c>
      <c r="J84">
        <f t="shared" si="9"/>
        <v>0</v>
      </c>
      <c r="K84">
        <f t="shared" si="10"/>
        <v>0</v>
      </c>
      <c r="L84">
        <f t="shared" si="11"/>
        <v>1</v>
      </c>
    </row>
    <row r="85" spans="1:12">
      <c r="A85" s="20">
        <v>83</v>
      </c>
      <c r="B85" s="21">
        <v>1</v>
      </c>
      <c r="C85" s="21">
        <v>4</v>
      </c>
      <c r="D85" s="21">
        <v>3</v>
      </c>
      <c r="E85" s="21">
        <v>8</v>
      </c>
      <c r="F85" s="24" t="s">
        <v>0</v>
      </c>
      <c r="G85">
        <f t="shared" si="6"/>
        <v>0</v>
      </c>
      <c r="H85">
        <f t="shared" si="7"/>
        <v>0</v>
      </c>
      <c r="I85">
        <f t="shared" si="8"/>
        <v>0</v>
      </c>
      <c r="J85">
        <f t="shared" si="9"/>
        <v>0</v>
      </c>
      <c r="K85">
        <f t="shared" si="10"/>
        <v>0</v>
      </c>
      <c r="L85">
        <f t="shared" si="11"/>
        <v>0</v>
      </c>
    </row>
    <row r="86" spans="1:12">
      <c r="A86" s="20">
        <v>84</v>
      </c>
      <c r="B86" s="21">
        <v>1</v>
      </c>
      <c r="C86" s="21">
        <v>1</v>
      </c>
      <c r="D86" s="21">
        <v>1</v>
      </c>
      <c r="E86" s="21">
        <v>3</v>
      </c>
      <c r="F86" s="24" t="s">
        <v>0</v>
      </c>
      <c r="G86">
        <f t="shared" si="6"/>
        <v>0</v>
      </c>
      <c r="H86">
        <f t="shared" si="7"/>
        <v>1</v>
      </c>
      <c r="I86">
        <f t="shared" si="8"/>
        <v>0</v>
      </c>
      <c r="J86">
        <f t="shared" si="9"/>
        <v>0</v>
      </c>
      <c r="K86">
        <f t="shared" si="10"/>
        <v>0</v>
      </c>
      <c r="L86">
        <f t="shared" si="11"/>
        <v>1</v>
      </c>
    </row>
    <row r="87" spans="1:12">
      <c r="A87" s="20">
        <v>85</v>
      </c>
      <c r="B87" s="21">
        <v>1</v>
      </c>
      <c r="C87" s="21">
        <v>2</v>
      </c>
      <c r="D87" s="21">
        <v>4</v>
      </c>
      <c r="E87" s="21">
        <v>7</v>
      </c>
      <c r="F87" s="24" t="s">
        <v>0</v>
      </c>
      <c r="G87">
        <f t="shared" si="6"/>
        <v>0</v>
      </c>
      <c r="H87">
        <f t="shared" si="7"/>
        <v>0</v>
      </c>
      <c r="I87">
        <f t="shared" si="8"/>
        <v>0</v>
      </c>
      <c r="J87">
        <f t="shared" si="9"/>
        <v>0</v>
      </c>
      <c r="K87">
        <f t="shared" si="10"/>
        <v>0</v>
      </c>
      <c r="L87">
        <f t="shared" si="11"/>
        <v>0</v>
      </c>
    </row>
    <row r="88" spans="1:12">
      <c r="A88" s="20">
        <v>86</v>
      </c>
      <c r="B88" s="21">
        <v>1</v>
      </c>
      <c r="C88" s="21">
        <v>1</v>
      </c>
      <c r="D88" s="21">
        <v>1</v>
      </c>
      <c r="E88" s="21">
        <v>3</v>
      </c>
      <c r="F88" s="24" t="s">
        <v>0</v>
      </c>
      <c r="G88">
        <f t="shared" si="6"/>
        <v>0</v>
      </c>
      <c r="H88">
        <f t="shared" si="7"/>
        <v>1</v>
      </c>
      <c r="I88">
        <f t="shared" si="8"/>
        <v>0</v>
      </c>
      <c r="J88">
        <f t="shared" si="9"/>
        <v>0</v>
      </c>
      <c r="K88">
        <f t="shared" si="10"/>
        <v>0</v>
      </c>
      <c r="L88">
        <f t="shared" si="11"/>
        <v>1</v>
      </c>
    </row>
    <row r="89" spans="1:12">
      <c r="A89" s="20">
        <v>87</v>
      </c>
      <c r="B89" s="21">
        <v>1</v>
      </c>
      <c r="C89" s="21">
        <v>1</v>
      </c>
      <c r="D89" s="21">
        <v>2</v>
      </c>
      <c r="E89" s="21">
        <v>4</v>
      </c>
      <c r="F89" s="24" t="s">
        <v>0</v>
      </c>
      <c r="G89">
        <f t="shared" si="6"/>
        <v>0</v>
      </c>
      <c r="H89">
        <f t="shared" si="7"/>
        <v>0</v>
      </c>
      <c r="I89">
        <f t="shared" si="8"/>
        <v>0</v>
      </c>
      <c r="J89">
        <f t="shared" si="9"/>
        <v>0</v>
      </c>
      <c r="K89">
        <f t="shared" si="10"/>
        <v>0</v>
      </c>
      <c r="L89">
        <f t="shared" si="11"/>
        <v>0</v>
      </c>
    </row>
    <row r="90" spans="1:12">
      <c r="A90" s="20">
        <v>88</v>
      </c>
      <c r="B90" s="21">
        <v>4</v>
      </c>
      <c r="C90" s="21">
        <v>4</v>
      </c>
      <c r="D90" s="21">
        <v>3</v>
      </c>
      <c r="E90" s="21">
        <v>11</v>
      </c>
      <c r="F90" s="24" t="s">
        <v>0</v>
      </c>
      <c r="G90">
        <f t="shared" si="6"/>
        <v>0</v>
      </c>
      <c r="H90">
        <f t="shared" si="7"/>
        <v>0</v>
      </c>
      <c r="I90">
        <f t="shared" si="8"/>
        <v>0</v>
      </c>
      <c r="J90">
        <f t="shared" si="9"/>
        <v>0</v>
      </c>
      <c r="K90">
        <f t="shared" si="10"/>
        <v>0</v>
      </c>
      <c r="L90">
        <f t="shared" si="11"/>
        <v>0</v>
      </c>
    </row>
    <row r="91" spans="1:12">
      <c r="A91" s="20">
        <v>89</v>
      </c>
      <c r="B91" s="21">
        <v>1</v>
      </c>
      <c r="C91" s="21">
        <v>1</v>
      </c>
      <c r="D91" s="21">
        <v>1</v>
      </c>
      <c r="E91" s="21">
        <v>3</v>
      </c>
      <c r="F91" s="24" t="s">
        <v>0</v>
      </c>
      <c r="G91">
        <f t="shared" si="6"/>
        <v>0</v>
      </c>
      <c r="H91">
        <f t="shared" si="7"/>
        <v>1</v>
      </c>
      <c r="I91">
        <f t="shared" si="8"/>
        <v>0</v>
      </c>
      <c r="J91">
        <f t="shared" si="9"/>
        <v>0</v>
      </c>
      <c r="K91">
        <f t="shared" si="10"/>
        <v>0</v>
      </c>
      <c r="L91">
        <f t="shared" si="11"/>
        <v>1</v>
      </c>
    </row>
    <row r="92" spans="1:12">
      <c r="A92" s="20">
        <v>90</v>
      </c>
      <c r="B92" s="21">
        <v>1</v>
      </c>
      <c r="C92" s="21">
        <v>1</v>
      </c>
      <c r="D92" s="21">
        <v>3</v>
      </c>
      <c r="E92" s="22">
        <v>5</v>
      </c>
      <c r="F92" s="24" t="s">
        <v>0</v>
      </c>
      <c r="G92">
        <f t="shared" si="6"/>
        <v>0</v>
      </c>
      <c r="H92">
        <f t="shared" si="7"/>
        <v>0</v>
      </c>
      <c r="I92">
        <f t="shared" si="8"/>
        <v>0</v>
      </c>
      <c r="J92">
        <f t="shared" si="9"/>
        <v>0</v>
      </c>
      <c r="K92">
        <f t="shared" si="10"/>
        <v>0</v>
      </c>
      <c r="L92">
        <f t="shared" si="11"/>
        <v>0</v>
      </c>
    </row>
    <row r="93" spans="1:12">
      <c r="A93" s="20">
        <v>91</v>
      </c>
      <c r="B93" s="21">
        <v>1</v>
      </c>
      <c r="C93" s="21">
        <v>4</v>
      </c>
      <c r="D93" s="21">
        <v>4</v>
      </c>
      <c r="E93" s="21">
        <v>9</v>
      </c>
      <c r="F93" s="24" t="s">
        <v>0</v>
      </c>
      <c r="G93">
        <f t="shared" si="6"/>
        <v>0</v>
      </c>
      <c r="H93">
        <f t="shared" si="7"/>
        <v>0</v>
      </c>
      <c r="I93">
        <f t="shared" si="8"/>
        <v>0</v>
      </c>
      <c r="J93">
        <f t="shared" si="9"/>
        <v>0</v>
      </c>
      <c r="K93">
        <f t="shared" si="10"/>
        <v>0</v>
      </c>
      <c r="L93">
        <f t="shared" si="11"/>
        <v>0</v>
      </c>
    </row>
    <row r="94" spans="1:12">
      <c r="A94" s="20">
        <v>92</v>
      </c>
      <c r="B94" s="21">
        <v>1</v>
      </c>
      <c r="C94" s="21">
        <v>1</v>
      </c>
      <c r="D94" s="21">
        <v>3</v>
      </c>
      <c r="E94" s="21">
        <v>5</v>
      </c>
      <c r="F94" s="24" t="s">
        <v>0</v>
      </c>
      <c r="G94">
        <f t="shared" si="6"/>
        <v>0</v>
      </c>
      <c r="H94">
        <f t="shared" si="7"/>
        <v>0</v>
      </c>
      <c r="I94">
        <f t="shared" si="8"/>
        <v>0</v>
      </c>
      <c r="J94">
        <f t="shared" si="9"/>
        <v>0</v>
      </c>
      <c r="K94">
        <f t="shared" si="10"/>
        <v>0</v>
      </c>
      <c r="L94">
        <f t="shared" si="11"/>
        <v>0</v>
      </c>
    </row>
    <row r="95" spans="1:12">
      <c r="A95" s="20">
        <v>93</v>
      </c>
      <c r="B95" s="21">
        <v>4</v>
      </c>
      <c r="C95" s="21">
        <v>1</v>
      </c>
      <c r="D95" s="21">
        <v>2</v>
      </c>
      <c r="E95" s="21">
        <v>7</v>
      </c>
      <c r="F95" s="24" t="s">
        <v>0</v>
      </c>
      <c r="G95">
        <f t="shared" si="6"/>
        <v>0</v>
      </c>
      <c r="H95">
        <f t="shared" si="7"/>
        <v>0</v>
      </c>
      <c r="I95">
        <f t="shared" si="8"/>
        <v>0</v>
      </c>
      <c r="J95">
        <f t="shared" si="9"/>
        <v>0</v>
      </c>
      <c r="K95">
        <f t="shared" si="10"/>
        <v>0</v>
      </c>
      <c r="L95">
        <f t="shared" si="11"/>
        <v>0</v>
      </c>
    </row>
    <row r="96" spans="1:12">
      <c r="A96" s="20">
        <v>94</v>
      </c>
      <c r="B96" s="21">
        <v>1</v>
      </c>
      <c r="C96" s="21">
        <v>1</v>
      </c>
      <c r="D96" s="21">
        <v>2</v>
      </c>
      <c r="E96" s="21">
        <v>4</v>
      </c>
      <c r="F96" s="24" t="s">
        <v>0</v>
      </c>
      <c r="G96">
        <f t="shared" si="6"/>
        <v>0</v>
      </c>
      <c r="H96">
        <f t="shared" si="7"/>
        <v>0</v>
      </c>
      <c r="I96">
        <f t="shared" si="8"/>
        <v>0</v>
      </c>
      <c r="J96">
        <f t="shared" si="9"/>
        <v>0</v>
      </c>
      <c r="K96">
        <f t="shared" si="10"/>
        <v>0</v>
      </c>
      <c r="L96">
        <f t="shared" si="11"/>
        <v>0</v>
      </c>
    </row>
    <row r="97" spans="1:12">
      <c r="A97" s="20">
        <v>95</v>
      </c>
      <c r="B97" s="21">
        <v>1</v>
      </c>
      <c r="C97" s="21">
        <v>1</v>
      </c>
      <c r="D97" s="21">
        <v>2</v>
      </c>
      <c r="E97" s="21">
        <v>4</v>
      </c>
      <c r="F97" s="24" t="s">
        <v>0</v>
      </c>
      <c r="G97">
        <f t="shared" si="6"/>
        <v>0</v>
      </c>
      <c r="H97">
        <f t="shared" si="7"/>
        <v>0</v>
      </c>
      <c r="I97">
        <f t="shared" si="8"/>
        <v>0</v>
      </c>
      <c r="J97">
        <f t="shared" si="9"/>
        <v>0</v>
      </c>
      <c r="K97">
        <f t="shared" si="10"/>
        <v>0</v>
      </c>
      <c r="L97">
        <f t="shared" si="11"/>
        <v>0</v>
      </c>
    </row>
    <row r="98" spans="1:12">
      <c r="A98" s="20">
        <v>96</v>
      </c>
      <c r="B98" s="21">
        <v>1</v>
      </c>
      <c r="C98" s="21">
        <v>1</v>
      </c>
      <c r="D98" s="21">
        <v>4</v>
      </c>
      <c r="E98" s="21">
        <v>6</v>
      </c>
      <c r="F98" s="24" t="s">
        <v>0</v>
      </c>
      <c r="G98">
        <f t="shared" si="6"/>
        <v>0</v>
      </c>
      <c r="H98">
        <f t="shared" si="7"/>
        <v>0</v>
      </c>
      <c r="I98">
        <f t="shared" si="8"/>
        <v>0</v>
      </c>
      <c r="J98">
        <f t="shared" si="9"/>
        <v>0</v>
      </c>
      <c r="K98">
        <f t="shared" si="10"/>
        <v>0</v>
      </c>
      <c r="L98">
        <f t="shared" si="11"/>
        <v>0</v>
      </c>
    </row>
    <row r="99" spans="1:12">
      <c r="A99" s="20">
        <v>97</v>
      </c>
      <c r="B99" s="21">
        <v>4</v>
      </c>
      <c r="C99" s="21">
        <v>1</v>
      </c>
      <c r="D99" s="21">
        <v>3</v>
      </c>
      <c r="E99" s="21">
        <v>8</v>
      </c>
      <c r="F99" s="24" t="s">
        <v>0</v>
      </c>
      <c r="G99">
        <f t="shared" si="6"/>
        <v>0</v>
      </c>
      <c r="H99">
        <f t="shared" si="7"/>
        <v>0</v>
      </c>
      <c r="I99">
        <f t="shared" si="8"/>
        <v>0</v>
      </c>
      <c r="J99">
        <f t="shared" si="9"/>
        <v>0</v>
      </c>
      <c r="K99">
        <f t="shared" si="10"/>
        <v>0</v>
      </c>
      <c r="L99">
        <f t="shared" si="11"/>
        <v>0</v>
      </c>
    </row>
    <row r="100" spans="1:12">
      <c r="A100" s="20">
        <v>98</v>
      </c>
      <c r="B100" s="21">
        <v>1</v>
      </c>
      <c r="C100" s="21">
        <v>0</v>
      </c>
      <c r="D100" s="21">
        <v>0</v>
      </c>
      <c r="E100" s="22">
        <v>1</v>
      </c>
      <c r="F100" s="24" t="s">
        <v>0</v>
      </c>
      <c r="G100">
        <f t="shared" si="6"/>
        <v>0</v>
      </c>
      <c r="H100">
        <f t="shared" si="7"/>
        <v>0</v>
      </c>
      <c r="I100">
        <f t="shared" si="8"/>
        <v>0</v>
      </c>
      <c r="J100">
        <f t="shared" si="9"/>
        <v>0</v>
      </c>
      <c r="K100">
        <f t="shared" si="10"/>
        <v>0</v>
      </c>
      <c r="L100">
        <f t="shared" si="11"/>
        <v>1</v>
      </c>
    </row>
    <row r="101" spans="1:12">
      <c r="A101" s="20">
        <v>99</v>
      </c>
      <c r="B101" s="21">
        <v>2</v>
      </c>
      <c r="C101" s="21">
        <v>2</v>
      </c>
      <c r="D101" s="21">
        <v>1</v>
      </c>
      <c r="E101" s="21">
        <v>5</v>
      </c>
      <c r="F101" s="24" t="s">
        <v>0</v>
      </c>
      <c r="G101">
        <f t="shared" si="6"/>
        <v>0</v>
      </c>
      <c r="H101">
        <f t="shared" si="7"/>
        <v>0</v>
      </c>
      <c r="I101">
        <f t="shared" si="8"/>
        <v>0</v>
      </c>
      <c r="J101">
        <f t="shared" si="9"/>
        <v>0</v>
      </c>
      <c r="K101">
        <f t="shared" si="10"/>
        <v>0</v>
      </c>
      <c r="L101">
        <f t="shared" si="11"/>
        <v>0</v>
      </c>
    </row>
    <row r="102" spans="1:12">
      <c r="A102" s="20">
        <v>100</v>
      </c>
      <c r="B102" s="21">
        <v>3</v>
      </c>
      <c r="C102" s="21">
        <v>1</v>
      </c>
      <c r="D102" s="21">
        <v>4</v>
      </c>
      <c r="E102" s="21">
        <v>8</v>
      </c>
      <c r="F102" s="24" t="s">
        <v>0</v>
      </c>
      <c r="G102">
        <f t="shared" si="6"/>
        <v>0</v>
      </c>
      <c r="H102">
        <f t="shared" si="7"/>
        <v>0</v>
      </c>
      <c r="I102">
        <f t="shared" si="8"/>
        <v>0</v>
      </c>
      <c r="J102">
        <f t="shared" si="9"/>
        <v>0</v>
      </c>
      <c r="K102">
        <f t="shared" si="10"/>
        <v>0</v>
      </c>
      <c r="L102">
        <f t="shared" si="11"/>
        <v>0</v>
      </c>
    </row>
    <row r="103" spans="1:12">
      <c r="A103" s="20">
        <v>101</v>
      </c>
      <c r="B103" s="21">
        <v>4</v>
      </c>
      <c r="C103" s="21">
        <v>4</v>
      </c>
      <c r="D103" s="21">
        <v>3</v>
      </c>
      <c r="E103" s="21">
        <v>11</v>
      </c>
      <c r="F103" s="24" t="s">
        <v>0</v>
      </c>
      <c r="G103">
        <f t="shared" si="6"/>
        <v>0</v>
      </c>
      <c r="H103">
        <f t="shared" si="7"/>
        <v>0</v>
      </c>
      <c r="I103">
        <f t="shared" si="8"/>
        <v>0</v>
      </c>
      <c r="J103">
        <f t="shared" si="9"/>
        <v>0</v>
      </c>
      <c r="K103">
        <f t="shared" si="10"/>
        <v>0</v>
      </c>
      <c r="L103">
        <f t="shared" si="11"/>
        <v>0</v>
      </c>
    </row>
    <row r="104" spans="1:12">
      <c r="A104" s="20">
        <v>102</v>
      </c>
      <c r="B104" s="21">
        <v>1</v>
      </c>
      <c r="C104" s="21">
        <v>1</v>
      </c>
      <c r="D104" s="21">
        <v>3</v>
      </c>
      <c r="E104" s="22">
        <v>5</v>
      </c>
      <c r="F104" s="24" t="s">
        <v>0</v>
      </c>
      <c r="G104">
        <f t="shared" si="6"/>
        <v>0</v>
      </c>
      <c r="H104">
        <f t="shared" si="7"/>
        <v>0</v>
      </c>
      <c r="I104">
        <f t="shared" si="8"/>
        <v>0</v>
      </c>
      <c r="J104">
        <f t="shared" si="9"/>
        <v>0</v>
      </c>
      <c r="K104">
        <f t="shared" si="10"/>
        <v>0</v>
      </c>
      <c r="L104">
        <f t="shared" si="11"/>
        <v>0</v>
      </c>
    </row>
    <row r="105" spans="1:12">
      <c r="A105" s="20">
        <v>103</v>
      </c>
      <c r="B105" s="21">
        <v>1</v>
      </c>
      <c r="C105" s="21">
        <v>2</v>
      </c>
      <c r="D105" s="21">
        <v>1</v>
      </c>
      <c r="E105" s="21">
        <v>4</v>
      </c>
      <c r="F105" s="24" t="s">
        <v>0</v>
      </c>
      <c r="G105">
        <f t="shared" si="6"/>
        <v>0</v>
      </c>
      <c r="H105">
        <f t="shared" si="7"/>
        <v>0</v>
      </c>
      <c r="I105">
        <f t="shared" si="8"/>
        <v>0</v>
      </c>
      <c r="J105">
        <f t="shared" si="9"/>
        <v>0</v>
      </c>
      <c r="K105">
        <f t="shared" si="10"/>
        <v>0</v>
      </c>
      <c r="L105">
        <f t="shared" si="11"/>
        <v>0</v>
      </c>
    </row>
    <row r="106" spans="1:12">
      <c r="A106" s="20">
        <v>104</v>
      </c>
      <c r="B106" s="55">
        <v>4</v>
      </c>
      <c r="C106" s="55">
        <v>4</v>
      </c>
      <c r="D106" s="55">
        <v>4</v>
      </c>
      <c r="E106" s="55">
        <v>12</v>
      </c>
      <c r="F106" s="24" t="s">
        <v>0</v>
      </c>
      <c r="G106">
        <f t="shared" si="6"/>
        <v>0</v>
      </c>
      <c r="H106">
        <f t="shared" si="7"/>
        <v>0</v>
      </c>
      <c r="I106">
        <f t="shared" si="8"/>
        <v>0</v>
      </c>
      <c r="J106">
        <f t="shared" si="9"/>
        <v>0</v>
      </c>
      <c r="K106">
        <f t="shared" si="10"/>
        <v>1</v>
      </c>
      <c r="L106">
        <f t="shared" si="11"/>
        <v>0</v>
      </c>
    </row>
    <row r="107" spans="1:12">
      <c r="A107" s="20">
        <v>105</v>
      </c>
      <c r="B107" s="21">
        <v>4</v>
      </c>
      <c r="C107" s="21">
        <v>1</v>
      </c>
      <c r="D107" s="21">
        <v>1</v>
      </c>
      <c r="E107" s="21">
        <v>6</v>
      </c>
      <c r="F107" s="24" t="s">
        <v>0</v>
      </c>
      <c r="G107">
        <f t="shared" si="6"/>
        <v>0</v>
      </c>
      <c r="H107">
        <f t="shared" si="7"/>
        <v>0</v>
      </c>
      <c r="I107">
        <f t="shared" si="8"/>
        <v>0</v>
      </c>
      <c r="J107">
        <f t="shared" si="9"/>
        <v>0</v>
      </c>
      <c r="K107">
        <f t="shared" si="10"/>
        <v>0</v>
      </c>
      <c r="L107">
        <f t="shared" si="11"/>
        <v>0</v>
      </c>
    </row>
    <row r="108" spans="1:12">
      <c r="A108" s="20">
        <v>106</v>
      </c>
      <c r="B108" s="21">
        <v>4</v>
      </c>
      <c r="C108" s="21">
        <v>1</v>
      </c>
      <c r="D108" s="21">
        <v>1</v>
      </c>
      <c r="E108" s="21">
        <v>6</v>
      </c>
      <c r="F108" s="24" t="s">
        <v>0</v>
      </c>
      <c r="G108">
        <f t="shared" si="6"/>
        <v>0</v>
      </c>
      <c r="H108">
        <f t="shared" si="7"/>
        <v>0</v>
      </c>
      <c r="I108">
        <f t="shared" si="8"/>
        <v>0</v>
      </c>
      <c r="J108">
        <f t="shared" si="9"/>
        <v>0</v>
      </c>
      <c r="K108">
        <f t="shared" si="10"/>
        <v>0</v>
      </c>
      <c r="L108">
        <f t="shared" si="11"/>
        <v>0</v>
      </c>
    </row>
    <row r="109" spans="1:12">
      <c r="A109" s="20">
        <v>107</v>
      </c>
      <c r="B109" s="21">
        <v>4</v>
      </c>
      <c r="C109" s="21">
        <v>1</v>
      </c>
      <c r="D109" s="21">
        <v>3</v>
      </c>
      <c r="E109" s="21">
        <v>8</v>
      </c>
      <c r="F109" s="24" t="s">
        <v>0</v>
      </c>
      <c r="G109">
        <f t="shared" si="6"/>
        <v>0</v>
      </c>
      <c r="H109">
        <f t="shared" si="7"/>
        <v>0</v>
      </c>
      <c r="I109">
        <f t="shared" si="8"/>
        <v>0</v>
      </c>
      <c r="J109">
        <f t="shared" si="9"/>
        <v>0</v>
      </c>
      <c r="K109">
        <f t="shared" si="10"/>
        <v>0</v>
      </c>
      <c r="L109">
        <f t="shared" si="11"/>
        <v>0</v>
      </c>
    </row>
    <row r="110" spans="1:12">
      <c r="A110" s="20">
        <v>108</v>
      </c>
      <c r="B110" s="21">
        <v>4</v>
      </c>
      <c r="C110" s="21">
        <v>3</v>
      </c>
      <c r="D110" s="21">
        <v>3</v>
      </c>
      <c r="E110" s="21">
        <v>10</v>
      </c>
      <c r="F110" s="24" t="s">
        <v>0</v>
      </c>
      <c r="G110">
        <f t="shared" si="6"/>
        <v>0</v>
      </c>
      <c r="H110">
        <f t="shared" si="7"/>
        <v>0</v>
      </c>
      <c r="I110">
        <f t="shared" si="8"/>
        <v>0</v>
      </c>
      <c r="J110">
        <f t="shared" si="9"/>
        <v>0</v>
      </c>
      <c r="K110">
        <f t="shared" si="10"/>
        <v>0</v>
      </c>
      <c r="L110">
        <f t="shared" si="11"/>
        <v>0</v>
      </c>
    </row>
    <row r="111" spans="1:12">
      <c r="A111" s="20">
        <v>109</v>
      </c>
      <c r="B111" s="21">
        <v>4</v>
      </c>
      <c r="C111" s="21">
        <v>1</v>
      </c>
      <c r="D111" s="21">
        <v>3</v>
      </c>
      <c r="E111" s="21">
        <v>8</v>
      </c>
      <c r="F111" s="24" t="s">
        <v>0</v>
      </c>
      <c r="G111">
        <f t="shared" si="6"/>
        <v>0</v>
      </c>
      <c r="H111">
        <f t="shared" si="7"/>
        <v>0</v>
      </c>
      <c r="I111">
        <f t="shared" si="8"/>
        <v>0</v>
      </c>
      <c r="J111">
        <f t="shared" si="9"/>
        <v>0</v>
      </c>
      <c r="K111">
        <f t="shared" si="10"/>
        <v>0</v>
      </c>
      <c r="L111">
        <f t="shared" si="11"/>
        <v>0</v>
      </c>
    </row>
    <row r="112" spans="1:12">
      <c r="A112" s="20">
        <v>110</v>
      </c>
      <c r="B112" s="21">
        <v>4</v>
      </c>
      <c r="C112" s="21">
        <v>1</v>
      </c>
      <c r="D112" s="21">
        <v>3</v>
      </c>
      <c r="E112" s="21">
        <v>8</v>
      </c>
      <c r="F112" s="24" t="s">
        <v>0</v>
      </c>
      <c r="G112">
        <f t="shared" si="6"/>
        <v>0</v>
      </c>
      <c r="H112">
        <f t="shared" si="7"/>
        <v>0</v>
      </c>
      <c r="I112">
        <f t="shared" si="8"/>
        <v>0</v>
      </c>
      <c r="J112">
        <f t="shared" si="9"/>
        <v>0</v>
      </c>
      <c r="K112">
        <f t="shared" si="10"/>
        <v>0</v>
      </c>
      <c r="L112">
        <f t="shared" si="11"/>
        <v>0</v>
      </c>
    </row>
    <row r="113" spans="1:12">
      <c r="A113" s="20">
        <v>111</v>
      </c>
      <c r="B113" s="21">
        <v>4</v>
      </c>
      <c r="C113" s="21">
        <v>1</v>
      </c>
      <c r="D113" s="21">
        <v>2</v>
      </c>
      <c r="E113" s="21">
        <v>7</v>
      </c>
      <c r="F113" s="24" t="s">
        <v>0</v>
      </c>
      <c r="G113">
        <f t="shared" si="6"/>
        <v>0</v>
      </c>
      <c r="H113">
        <f t="shared" si="7"/>
        <v>0</v>
      </c>
      <c r="I113">
        <f t="shared" si="8"/>
        <v>0</v>
      </c>
      <c r="J113">
        <f t="shared" si="9"/>
        <v>0</v>
      </c>
      <c r="K113">
        <f t="shared" si="10"/>
        <v>0</v>
      </c>
      <c r="L113">
        <f t="shared" si="11"/>
        <v>0</v>
      </c>
    </row>
    <row r="114" spans="1:12">
      <c r="A114" s="20">
        <v>112</v>
      </c>
      <c r="B114" s="21">
        <v>4</v>
      </c>
      <c r="C114" s="21">
        <v>1</v>
      </c>
      <c r="D114" s="21">
        <v>3</v>
      </c>
      <c r="E114" s="21">
        <v>8</v>
      </c>
      <c r="F114" s="24" t="s">
        <v>0</v>
      </c>
      <c r="G114">
        <f t="shared" si="6"/>
        <v>0</v>
      </c>
      <c r="H114">
        <f t="shared" si="7"/>
        <v>0</v>
      </c>
      <c r="I114">
        <f t="shared" si="8"/>
        <v>0</v>
      </c>
      <c r="J114">
        <f t="shared" si="9"/>
        <v>0</v>
      </c>
      <c r="K114">
        <f t="shared" si="10"/>
        <v>0</v>
      </c>
      <c r="L114">
        <f t="shared" si="11"/>
        <v>0</v>
      </c>
    </row>
    <row r="115" spans="1:12">
      <c r="A115" s="20">
        <v>113</v>
      </c>
      <c r="B115" s="21">
        <v>1</v>
      </c>
      <c r="C115" s="21">
        <v>1</v>
      </c>
      <c r="D115" s="21">
        <v>1</v>
      </c>
      <c r="E115" s="21">
        <v>3</v>
      </c>
      <c r="F115" s="24" t="s">
        <v>0</v>
      </c>
      <c r="G115">
        <f t="shared" si="6"/>
        <v>0</v>
      </c>
      <c r="H115">
        <f t="shared" si="7"/>
        <v>1</v>
      </c>
      <c r="I115">
        <f t="shared" si="8"/>
        <v>0</v>
      </c>
      <c r="J115">
        <f t="shared" si="9"/>
        <v>0</v>
      </c>
      <c r="K115">
        <f t="shared" si="10"/>
        <v>0</v>
      </c>
      <c r="L115">
        <f t="shared" si="11"/>
        <v>1</v>
      </c>
    </row>
    <row r="116" spans="1:12">
      <c r="A116" s="20">
        <v>114</v>
      </c>
      <c r="B116" s="21">
        <v>3</v>
      </c>
      <c r="C116" s="21">
        <v>1</v>
      </c>
      <c r="D116" s="21">
        <v>2</v>
      </c>
      <c r="E116" s="21">
        <v>6</v>
      </c>
      <c r="F116" s="24" t="s">
        <v>0</v>
      </c>
      <c r="G116">
        <f t="shared" si="6"/>
        <v>0</v>
      </c>
      <c r="H116">
        <f t="shared" si="7"/>
        <v>0</v>
      </c>
      <c r="I116">
        <f t="shared" si="8"/>
        <v>0</v>
      </c>
      <c r="J116">
        <f t="shared" si="9"/>
        <v>0</v>
      </c>
      <c r="K116">
        <f t="shared" si="10"/>
        <v>0</v>
      </c>
      <c r="L116">
        <f t="shared" si="11"/>
        <v>0</v>
      </c>
    </row>
    <row r="117" spans="1:12">
      <c r="A117" s="20">
        <v>115</v>
      </c>
      <c r="B117" s="21">
        <v>3</v>
      </c>
      <c r="C117" s="21">
        <v>1</v>
      </c>
      <c r="D117" s="21">
        <v>4</v>
      </c>
      <c r="E117" s="21">
        <v>8</v>
      </c>
      <c r="F117" s="24" t="s">
        <v>0</v>
      </c>
      <c r="G117">
        <f t="shared" si="6"/>
        <v>0</v>
      </c>
      <c r="H117">
        <f t="shared" si="7"/>
        <v>0</v>
      </c>
      <c r="I117">
        <f t="shared" si="8"/>
        <v>0</v>
      </c>
      <c r="J117">
        <f t="shared" si="9"/>
        <v>0</v>
      </c>
      <c r="K117">
        <f t="shared" si="10"/>
        <v>0</v>
      </c>
      <c r="L117">
        <f t="shared" si="11"/>
        <v>0</v>
      </c>
    </row>
    <row r="118" spans="1:12">
      <c r="A118" s="20">
        <v>116</v>
      </c>
      <c r="B118" s="21">
        <v>4</v>
      </c>
      <c r="C118" s="21">
        <v>1</v>
      </c>
      <c r="D118" s="21">
        <v>1</v>
      </c>
      <c r="E118" s="21">
        <v>6</v>
      </c>
      <c r="F118" s="24" t="s">
        <v>0</v>
      </c>
      <c r="G118">
        <f t="shared" si="6"/>
        <v>0</v>
      </c>
      <c r="H118">
        <f t="shared" si="7"/>
        <v>0</v>
      </c>
      <c r="I118">
        <f t="shared" si="8"/>
        <v>0</v>
      </c>
      <c r="J118">
        <f t="shared" si="9"/>
        <v>0</v>
      </c>
      <c r="K118">
        <f t="shared" si="10"/>
        <v>0</v>
      </c>
      <c r="L118">
        <f t="shared" si="11"/>
        <v>0</v>
      </c>
    </row>
    <row r="119" spans="1:12">
      <c r="A119" s="20">
        <v>117</v>
      </c>
      <c r="B119" s="21">
        <v>4</v>
      </c>
      <c r="C119" s="21">
        <v>1</v>
      </c>
      <c r="D119" s="21">
        <v>3</v>
      </c>
      <c r="E119" s="21">
        <v>8</v>
      </c>
      <c r="F119" s="24" t="s">
        <v>0</v>
      </c>
      <c r="G119">
        <f t="shared" si="6"/>
        <v>0</v>
      </c>
      <c r="H119">
        <f t="shared" si="7"/>
        <v>0</v>
      </c>
      <c r="I119">
        <f t="shared" si="8"/>
        <v>0</v>
      </c>
      <c r="J119">
        <f t="shared" si="9"/>
        <v>0</v>
      </c>
      <c r="K119">
        <f t="shared" si="10"/>
        <v>0</v>
      </c>
      <c r="L119">
        <f t="shared" si="11"/>
        <v>0</v>
      </c>
    </row>
    <row r="120" spans="1:12">
      <c r="A120" s="20">
        <v>118</v>
      </c>
      <c r="B120" s="21">
        <v>4</v>
      </c>
      <c r="C120" s="21">
        <v>1</v>
      </c>
      <c r="D120" s="21">
        <v>3</v>
      </c>
      <c r="E120" s="21">
        <v>8</v>
      </c>
      <c r="F120" s="24" t="s">
        <v>0</v>
      </c>
      <c r="G120">
        <f t="shared" si="6"/>
        <v>0</v>
      </c>
      <c r="H120">
        <f t="shared" si="7"/>
        <v>0</v>
      </c>
      <c r="I120">
        <f t="shared" si="8"/>
        <v>0</v>
      </c>
      <c r="J120">
        <f t="shared" si="9"/>
        <v>0</v>
      </c>
      <c r="K120">
        <f t="shared" si="10"/>
        <v>0</v>
      </c>
      <c r="L120">
        <f t="shared" si="11"/>
        <v>0</v>
      </c>
    </row>
    <row r="121" spans="1:12">
      <c r="A121" s="20">
        <v>119</v>
      </c>
      <c r="B121" s="21">
        <v>4</v>
      </c>
      <c r="C121" s="21">
        <v>0</v>
      </c>
      <c r="D121" s="21">
        <v>3</v>
      </c>
      <c r="E121" s="21">
        <v>7</v>
      </c>
      <c r="F121" s="24" t="s">
        <v>0</v>
      </c>
      <c r="G121">
        <f t="shared" si="6"/>
        <v>0</v>
      </c>
      <c r="H121">
        <f t="shared" si="7"/>
        <v>0</v>
      </c>
      <c r="I121">
        <f t="shared" si="8"/>
        <v>0</v>
      </c>
      <c r="J121">
        <f t="shared" si="9"/>
        <v>0</v>
      </c>
      <c r="K121">
        <f t="shared" si="10"/>
        <v>0</v>
      </c>
      <c r="L121">
        <f t="shared" si="11"/>
        <v>0</v>
      </c>
    </row>
    <row r="122" spans="1:12">
      <c r="A122" s="20">
        <v>120</v>
      </c>
      <c r="B122" s="21">
        <v>1</v>
      </c>
      <c r="C122" s="21">
        <v>1</v>
      </c>
      <c r="D122" s="21">
        <v>0</v>
      </c>
      <c r="E122" s="21">
        <v>2</v>
      </c>
      <c r="F122" s="24" t="s">
        <v>0</v>
      </c>
      <c r="G122">
        <f t="shared" si="6"/>
        <v>0</v>
      </c>
      <c r="H122">
        <f t="shared" si="7"/>
        <v>0</v>
      </c>
      <c r="I122">
        <f t="shared" si="8"/>
        <v>0</v>
      </c>
      <c r="J122">
        <f t="shared" si="9"/>
        <v>0</v>
      </c>
      <c r="K122">
        <f t="shared" si="10"/>
        <v>0</v>
      </c>
      <c r="L122">
        <f t="shared" si="11"/>
        <v>1</v>
      </c>
    </row>
    <row r="123" spans="1:12">
      <c r="A123" s="20">
        <v>121</v>
      </c>
      <c r="B123" s="21">
        <v>4</v>
      </c>
      <c r="C123" s="21">
        <v>1</v>
      </c>
      <c r="D123" s="21">
        <v>3</v>
      </c>
      <c r="E123" s="21">
        <v>8</v>
      </c>
      <c r="F123" s="24" t="s">
        <v>0</v>
      </c>
      <c r="G123">
        <f t="shared" si="6"/>
        <v>0</v>
      </c>
      <c r="H123">
        <f t="shared" si="7"/>
        <v>0</v>
      </c>
      <c r="I123">
        <f t="shared" si="8"/>
        <v>0</v>
      </c>
      <c r="J123">
        <f t="shared" si="9"/>
        <v>0</v>
      </c>
      <c r="K123">
        <f t="shared" si="10"/>
        <v>0</v>
      </c>
      <c r="L123">
        <f t="shared" si="11"/>
        <v>0</v>
      </c>
    </row>
    <row r="124" spans="1:12">
      <c r="A124" s="20">
        <v>122</v>
      </c>
      <c r="B124" s="21">
        <v>4</v>
      </c>
      <c r="C124" s="21">
        <v>1</v>
      </c>
      <c r="D124" s="21">
        <v>3</v>
      </c>
      <c r="E124" s="21">
        <v>8</v>
      </c>
      <c r="F124" s="24" t="s">
        <v>0</v>
      </c>
      <c r="G124">
        <f t="shared" si="6"/>
        <v>0</v>
      </c>
      <c r="H124">
        <f t="shared" si="7"/>
        <v>0</v>
      </c>
      <c r="I124">
        <f t="shared" si="8"/>
        <v>0</v>
      </c>
      <c r="J124">
        <f t="shared" si="9"/>
        <v>0</v>
      </c>
      <c r="K124">
        <f t="shared" si="10"/>
        <v>0</v>
      </c>
      <c r="L124">
        <f t="shared" si="11"/>
        <v>0</v>
      </c>
    </row>
    <row r="125" spans="1:12">
      <c r="A125" s="20">
        <v>123</v>
      </c>
      <c r="B125" s="21">
        <v>4</v>
      </c>
      <c r="C125" s="21">
        <v>1</v>
      </c>
      <c r="D125" s="21">
        <v>3</v>
      </c>
      <c r="E125" s="21">
        <v>8</v>
      </c>
      <c r="F125" s="24" t="s">
        <v>0</v>
      </c>
      <c r="G125">
        <f t="shared" si="6"/>
        <v>0</v>
      </c>
      <c r="H125">
        <f t="shared" si="7"/>
        <v>0</v>
      </c>
      <c r="I125">
        <f t="shared" si="8"/>
        <v>0</v>
      </c>
      <c r="J125">
        <f t="shared" si="9"/>
        <v>0</v>
      </c>
      <c r="K125">
        <f t="shared" si="10"/>
        <v>0</v>
      </c>
      <c r="L125">
        <f t="shared" si="11"/>
        <v>0</v>
      </c>
    </row>
    <row r="126" spans="1:12">
      <c r="A126" s="20">
        <v>124</v>
      </c>
      <c r="B126" s="21">
        <v>4</v>
      </c>
      <c r="C126" s="21">
        <v>1</v>
      </c>
      <c r="D126" s="21">
        <v>2</v>
      </c>
      <c r="E126" s="21">
        <v>7</v>
      </c>
      <c r="F126" s="24" t="s">
        <v>0</v>
      </c>
      <c r="G126">
        <f t="shared" si="6"/>
        <v>0</v>
      </c>
      <c r="H126">
        <f t="shared" si="7"/>
        <v>0</v>
      </c>
      <c r="I126">
        <f t="shared" si="8"/>
        <v>0</v>
      </c>
      <c r="J126">
        <f t="shared" si="9"/>
        <v>0</v>
      </c>
      <c r="K126">
        <f t="shared" si="10"/>
        <v>0</v>
      </c>
      <c r="L126">
        <f t="shared" si="11"/>
        <v>0</v>
      </c>
    </row>
    <row r="127" spans="1:12">
      <c r="A127" s="20">
        <v>125</v>
      </c>
      <c r="B127" s="21">
        <v>4</v>
      </c>
      <c r="C127" s="21">
        <v>3</v>
      </c>
      <c r="D127" s="21">
        <v>4</v>
      </c>
      <c r="E127" s="21">
        <v>11</v>
      </c>
      <c r="F127" s="24" t="s">
        <v>0</v>
      </c>
      <c r="G127">
        <f t="shared" si="6"/>
        <v>0</v>
      </c>
      <c r="H127">
        <f t="shared" si="7"/>
        <v>0</v>
      </c>
      <c r="I127">
        <f t="shared" si="8"/>
        <v>0</v>
      </c>
      <c r="J127">
        <f t="shared" si="9"/>
        <v>0</v>
      </c>
      <c r="K127">
        <f t="shared" si="10"/>
        <v>0</v>
      </c>
      <c r="L127">
        <f t="shared" si="11"/>
        <v>0</v>
      </c>
    </row>
    <row r="128" spans="1:12">
      <c r="A128" s="20">
        <v>126</v>
      </c>
      <c r="B128" s="21">
        <v>4</v>
      </c>
      <c r="C128" s="21">
        <v>1</v>
      </c>
      <c r="D128" s="21">
        <v>3</v>
      </c>
      <c r="E128" s="21">
        <v>8</v>
      </c>
      <c r="F128" s="24" t="s">
        <v>0</v>
      </c>
      <c r="G128">
        <f t="shared" si="6"/>
        <v>0</v>
      </c>
      <c r="H128">
        <f t="shared" si="7"/>
        <v>0</v>
      </c>
      <c r="I128">
        <f t="shared" si="8"/>
        <v>0</v>
      </c>
      <c r="J128">
        <f t="shared" si="9"/>
        <v>0</v>
      </c>
      <c r="K128">
        <f t="shared" si="10"/>
        <v>0</v>
      </c>
      <c r="L128">
        <f t="shared" si="11"/>
        <v>0</v>
      </c>
    </row>
    <row r="129" spans="1:12">
      <c r="A129" s="20">
        <v>127</v>
      </c>
      <c r="B129" s="21">
        <v>4</v>
      </c>
      <c r="C129" s="21">
        <v>1</v>
      </c>
      <c r="D129" s="21">
        <v>3</v>
      </c>
      <c r="E129" s="21">
        <v>8</v>
      </c>
      <c r="F129" s="24" t="s">
        <v>0</v>
      </c>
      <c r="G129">
        <f t="shared" si="6"/>
        <v>0</v>
      </c>
      <c r="H129">
        <f t="shared" si="7"/>
        <v>0</v>
      </c>
      <c r="I129">
        <f t="shared" si="8"/>
        <v>0</v>
      </c>
      <c r="J129">
        <f t="shared" si="9"/>
        <v>0</v>
      </c>
      <c r="K129">
        <f t="shared" si="10"/>
        <v>0</v>
      </c>
      <c r="L129">
        <f t="shared" si="11"/>
        <v>0</v>
      </c>
    </row>
    <row r="130" spans="1:12">
      <c r="A130" s="20">
        <v>128</v>
      </c>
      <c r="B130" s="21">
        <v>4</v>
      </c>
      <c r="C130" s="21">
        <v>1</v>
      </c>
      <c r="D130" s="21">
        <v>4</v>
      </c>
      <c r="E130" s="21">
        <v>9</v>
      </c>
      <c r="F130" s="24" t="s">
        <v>0</v>
      </c>
      <c r="G130">
        <f t="shared" si="6"/>
        <v>0</v>
      </c>
      <c r="H130">
        <f t="shared" si="7"/>
        <v>0</v>
      </c>
      <c r="I130">
        <f t="shared" si="8"/>
        <v>0</v>
      </c>
      <c r="J130">
        <f t="shared" si="9"/>
        <v>0</v>
      </c>
      <c r="K130">
        <f t="shared" si="10"/>
        <v>0</v>
      </c>
      <c r="L130">
        <f t="shared" si="11"/>
        <v>0</v>
      </c>
    </row>
    <row r="131" spans="1:12">
      <c r="A131" s="20">
        <v>129</v>
      </c>
      <c r="B131" s="21">
        <v>4</v>
      </c>
      <c r="C131" s="21">
        <v>1</v>
      </c>
      <c r="D131" s="21">
        <v>1</v>
      </c>
      <c r="E131" s="21">
        <v>6</v>
      </c>
      <c r="F131" s="24" t="s">
        <v>0</v>
      </c>
      <c r="G131">
        <f t="shared" si="6"/>
        <v>0</v>
      </c>
      <c r="H131">
        <f t="shared" si="7"/>
        <v>0</v>
      </c>
      <c r="I131">
        <f t="shared" si="8"/>
        <v>0</v>
      </c>
      <c r="J131">
        <f t="shared" si="9"/>
        <v>0</v>
      </c>
      <c r="K131">
        <f t="shared" si="10"/>
        <v>0</v>
      </c>
      <c r="L131">
        <f t="shared" si="11"/>
        <v>0</v>
      </c>
    </row>
    <row r="132" spans="1:12">
      <c r="A132" s="20">
        <v>130</v>
      </c>
      <c r="B132" s="21">
        <v>4</v>
      </c>
      <c r="C132" s="21">
        <v>1</v>
      </c>
      <c r="D132" s="21">
        <v>3</v>
      </c>
      <c r="E132" s="21">
        <v>8</v>
      </c>
      <c r="F132" s="24" t="s">
        <v>0</v>
      </c>
      <c r="G132">
        <f t="shared" ref="G132:G195" si="12">IF(AND($B132=0, $C132=0, $D132=0), 1, 0)</f>
        <v>0</v>
      </c>
      <c r="H132">
        <f t="shared" ref="H132:H195" si="13">IF(AND($B132=1, $C132=1, $D132=1), 1, 0)</f>
        <v>0</v>
      </c>
      <c r="I132">
        <f t="shared" ref="I132:I195" si="14">IF(AND($B132=2, $C132=2, $D132=2), 1, 0)</f>
        <v>0</v>
      </c>
      <c r="J132">
        <f t="shared" ref="J132:J195" si="15">IF(AND($B132=3, $C132=3, $D132=3), 1, 0)</f>
        <v>0</v>
      </c>
      <c r="K132">
        <f t="shared" ref="K132:K195" si="16">IF(AND($B132=4, $C132=4, $D132=4), 1, 0)</f>
        <v>0</v>
      </c>
      <c r="L132">
        <f t="shared" ref="L132:L195" si="17">IF(AND($B132&lt;2, $C132&lt;2, $D132&lt;2), 1, 0)</f>
        <v>0</v>
      </c>
    </row>
    <row r="133" spans="1:12">
      <c r="A133" s="20">
        <v>131</v>
      </c>
      <c r="B133" s="21">
        <v>4</v>
      </c>
      <c r="C133" s="21">
        <v>1</v>
      </c>
      <c r="D133" s="21">
        <v>2</v>
      </c>
      <c r="E133" s="21">
        <v>7</v>
      </c>
      <c r="F133" s="24" t="s">
        <v>0</v>
      </c>
      <c r="G133">
        <f t="shared" si="12"/>
        <v>0</v>
      </c>
      <c r="H133">
        <f t="shared" si="13"/>
        <v>0</v>
      </c>
      <c r="I133">
        <f t="shared" si="14"/>
        <v>0</v>
      </c>
      <c r="J133">
        <f t="shared" si="15"/>
        <v>0</v>
      </c>
      <c r="K133">
        <f t="shared" si="16"/>
        <v>0</v>
      </c>
      <c r="L133">
        <f t="shared" si="17"/>
        <v>0</v>
      </c>
    </row>
    <row r="134" spans="1:12">
      <c r="A134" s="20">
        <v>132</v>
      </c>
      <c r="B134" s="22">
        <v>3</v>
      </c>
      <c r="C134" s="22">
        <v>1</v>
      </c>
      <c r="D134" s="22">
        <v>2</v>
      </c>
      <c r="E134" s="22">
        <v>6</v>
      </c>
      <c r="F134" s="24" t="s">
        <v>0</v>
      </c>
      <c r="G134">
        <f t="shared" si="12"/>
        <v>0</v>
      </c>
      <c r="H134">
        <f t="shared" si="13"/>
        <v>0</v>
      </c>
      <c r="I134">
        <f t="shared" si="14"/>
        <v>0</v>
      </c>
      <c r="J134">
        <f t="shared" si="15"/>
        <v>0</v>
      </c>
      <c r="K134">
        <f t="shared" si="16"/>
        <v>0</v>
      </c>
      <c r="L134">
        <f t="shared" si="17"/>
        <v>0</v>
      </c>
    </row>
    <row r="135" spans="1:12">
      <c r="A135" s="20">
        <v>133</v>
      </c>
      <c r="B135" s="21">
        <v>4</v>
      </c>
      <c r="C135" s="21">
        <v>1</v>
      </c>
      <c r="D135" s="21">
        <v>3</v>
      </c>
      <c r="E135" s="21">
        <v>8</v>
      </c>
      <c r="F135" s="24" t="s">
        <v>0</v>
      </c>
      <c r="G135">
        <f t="shared" si="12"/>
        <v>0</v>
      </c>
      <c r="H135">
        <f t="shared" si="13"/>
        <v>0</v>
      </c>
      <c r="I135">
        <f t="shared" si="14"/>
        <v>0</v>
      </c>
      <c r="J135">
        <f t="shared" si="15"/>
        <v>0</v>
      </c>
      <c r="K135">
        <f t="shared" si="16"/>
        <v>0</v>
      </c>
      <c r="L135">
        <f t="shared" si="17"/>
        <v>0</v>
      </c>
    </row>
    <row r="136" spans="1:12">
      <c r="A136" s="20">
        <v>134</v>
      </c>
      <c r="B136" s="21">
        <v>4</v>
      </c>
      <c r="C136" s="21">
        <v>1</v>
      </c>
      <c r="D136" s="21">
        <v>1</v>
      </c>
      <c r="E136" s="21">
        <v>6</v>
      </c>
      <c r="F136" s="24" t="s">
        <v>0</v>
      </c>
      <c r="G136">
        <f t="shared" si="12"/>
        <v>0</v>
      </c>
      <c r="H136">
        <f t="shared" si="13"/>
        <v>0</v>
      </c>
      <c r="I136">
        <f t="shared" si="14"/>
        <v>0</v>
      </c>
      <c r="J136">
        <f t="shared" si="15"/>
        <v>0</v>
      </c>
      <c r="K136">
        <f t="shared" si="16"/>
        <v>0</v>
      </c>
      <c r="L136">
        <f t="shared" si="17"/>
        <v>0</v>
      </c>
    </row>
    <row r="137" spans="1:12">
      <c r="A137" s="20">
        <v>135</v>
      </c>
      <c r="B137" s="21">
        <v>4</v>
      </c>
      <c r="C137" s="21">
        <v>2</v>
      </c>
      <c r="D137" s="21">
        <v>3</v>
      </c>
      <c r="E137" s="21">
        <v>9</v>
      </c>
      <c r="F137" s="24" t="s">
        <v>0</v>
      </c>
      <c r="G137">
        <f t="shared" si="12"/>
        <v>0</v>
      </c>
      <c r="H137">
        <f t="shared" si="13"/>
        <v>0</v>
      </c>
      <c r="I137">
        <f t="shared" si="14"/>
        <v>0</v>
      </c>
      <c r="J137">
        <f t="shared" si="15"/>
        <v>0</v>
      </c>
      <c r="K137">
        <f t="shared" si="16"/>
        <v>0</v>
      </c>
      <c r="L137">
        <f t="shared" si="17"/>
        <v>0</v>
      </c>
    </row>
    <row r="138" spans="1:12">
      <c r="A138" s="20">
        <v>136</v>
      </c>
      <c r="B138" s="21">
        <v>4</v>
      </c>
      <c r="C138" s="21">
        <v>1</v>
      </c>
      <c r="D138" s="21">
        <v>3</v>
      </c>
      <c r="E138" s="21">
        <v>8</v>
      </c>
      <c r="F138" s="24" t="s">
        <v>0</v>
      </c>
      <c r="G138">
        <f t="shared" si="12"/>
        <v>0</v>
      </c>
      <c r="H138">
        <f t="shared" si="13"/>
        <v>0</v>
      </c>
      <c r="I138">
        <f t="shared" si="14"/>
        <v>0</v>
      </c>
      <c r="J138">
        <f t="shared" si="15"/>
        <v>0</v>
      </c>
      <c r="K138">
        <f t="shared" si="16"/>
        <v>0</v>
      </c>
      <c r="L138">
        <f t="shared" si="17"/>
        <v>0</v>
      </c>
    </row>
    <row r="139" spans="1:12">
      <c r="A139" s="20">
        <v>137</v>
      </c>
      <c r="B139" s="21">
        <v>4</v>
      </c>
      <c r="C139" s="21">
        <v>1</v>
      </c>
      <c r="D139" s="21">
        <v>3</v>
      </c>
      <c r="E139" s="21">
        <v>8</v>
      </c>
      <c r="F139" s="24" t="s">
        <v>0</v>
      </c>
      <c r="G139">
        <f t="shared" si="12"/>
        <v>0</v>
      </c>
      <c r="H139">
        <f t="shared" si="13"/>
        <v>0</v>
      </c>
      <c r="I139">
        <f t="shared" si="14"/>
        <v>0</v>
      </c>
      <c r="J139">
        <f t="shared" si="15"/>
        <v>0</v>
      </c>
      <c r="K139">
        <f t="shared" si="16"/>
        <v>0</v>
      </c>
      <c r="L139">
        <f t="shared" si="17"/>
        <v>0</v>
      </c>
    </row>
    <row r="140" spans="1:12">
      <c r="A140" s="20">
        <v>138</v>
      </c>
      <c r="B140" s="21">
        <v>4</v>
      </c>
      <c r="C140" s="21">
        <v>1</v>
      </c>
      <c r="D140" s="21">
        <v>1</v>
      </c>
      <c r="E140" s="21">
        <v>6</v>
      </c>
      <c r="F140" s="24" t="s">
        <v>0</v>
      </c>
      <c r="G140">
        <f t="shared" si="12"/>
        <v>0</v>
      </c>
      <c r="H140">
        <f t="shared" si="13"/>
        <v>0</v>
      </c>
      <c r="I140">
        <f t="shared" si="14"/>
        <v>0</v>
      </c>
      <c r="J140">
        <f t="shared" si="15"/>
        <v>0</v>
      </c>
      <c r="K140">
        <f t="shared" si="16"/>
        <v>0</v>
      </c>
      <c r="L140">
        <f t="shared" si="17"/>
        <v>0</v>
      </c>
    </row>
    <row r="141" spans="1:12">
      <c r="A141" s="20">
        <v>139</v>
      </c>
      <c r="B141" s="21">
        <v>4</v>
      </c>
      <c r="C141" s="21">
        <v>1</v>
      </c>
      <c r="D141" s="21">
        <v>1</v>
      </c>
      <c r="E141" s="21">
        <v>6</v>
      </c>
      <c r="F141" s="24" t="s">
        <v>0</v>
      </c>
      <c r="G141">
        <f t="shared" si="12"/>
        <v>0</v>
      </c>
      <c r="H141">
        <f t="shared" si="13"/>
        <v>0</v>
      </c>
      <c r="I141">
        <f t="shared" si="14"/>
        <v>0</v>
      </c>
      <c r="J141">
        <f t="shared" si="15"/>
        <v>0</v>
      </c>
      <c r="K141">
        <f t="shared" si="16"/>
        <v>0</v>
      </c>
      <c r="L141">
        <f t="shared" si="17"/>
        <v>0</v>
      </c>
    </row>
    <row r="142" spans="1:12">
      <c r="A142" s="20">
        <v>140</v>
      </c>
      <c r="B142" s="21">
        <v>3</v>
      </c>
      <c r="C142" s="21">
        <v>4</v>
      </c>
      <c r="D142" s="21">
        <v>3</v>
      </c>
      <c r="E142" s="21">
        <v>10</v>
      </c>
      <c r="F142" s="24" t="s">
        <v>0</v>
      </c>
      <c r="G142">
        <f t="shared" si="12"/>
        <v>0</v>
      </c>
      <c r="H142">
        <f t="shared" si="13"/>
        <v>0</v>
      </c>
      <c r="I142">
        <f t="shared" si="14"/>
        <v>0</v>
      </c>
      <c r="J142">
        <f t="shared" si="15"/>
        <v>0</v>
      </c>
      <c r="K142">
        <f t="shared" si="16"/>
        <v>0</v>
      </c>
      <c r="L142">
        <f t="shared" si="17"/>
        <v>0</v>
      </c>
    </row>
    <row r="143" spans="1:12">
      <c r="A143" s="20">
        <v>141</v>
      </c>
      <c r="B143" s="21">
        <v>1</v>
      </c>
      <c r="C143" s="21">
        <v>1</v>
      </c>
      <c r="D143" s="21">
        <v>3</v>
      </c>
      <c r="E143" s="21">
        <v>5</v>
      </c>
      <c r="F143" s="24" t="s">
        <v>0</v>
      </c>
      <c r="G143">
        <f t="shared" si="12"/>
        <v>0</v>
      </c>
      <c r="H143">
        <f t="shared" si="13"/>
        <v>0</v>
      </c>
      <c r="I143">
        <f t="shared" si="14"/>
        <v>0</v>
      </c>
      <c r="J143">
        <f t="shared" si="15"/>
        <v>0</v>
      </c>
      <c r="K143">
        <f t="shared" si="16"/>
        <v>0</v>
      </c>
      <c r="L143">
        <f t="shared" si="17"/>
        <v>0</v>
      </c>
    </row>
    <row r="144" spans="1:12">
      <c r="A144" s="20">
        <v>142</v>
      </c>
      <c r="B144" s="21">
        <v>1</v>
      </c>
      <c r="C144" s="21">
        <v>1</v>
      </c>
      <c r="D144" s="21">
        <v>3</v>
      </c>
      <c r="E144" s="21">
        <v>5</v>
      </c>
      <c r="F144" s="24" t="s">
        <v>0</v>
      </c>
      <c r="G144">
        <f t="shared" si="12"/>
        <v>0</v>
      </c>
      <c r="H144">
        <f t="shared" si="13"/>
        <v>0</v>
      </c>
      <c r="I144">
        <f t="shared" si="14"/>
        <v>0</v>
      </c>
      <c r="J144">
        <f t="shared" si="15"/>
        <v>0</v>
      </c>
      <c r="K144">
        <f t="shared" si="16"/>
        <v>0</v>
      </c>
      <c r="L144">
        <f t="shared" si="17"/>
        <v>0</v>
      </c>
    </row>
    <row r="145" spans="1:12">
      <c r="A145" s="20">
        <v>143</v>
      </c>
      <c r="B145" s="21">
        <v>1</v>
      </c>
      <c r="C145" s="21">
        <v>1</v>
      </c>
      <c r="D145" s="21">
        <v>3</v>
      </c>
      <c r="E145" s="21">
        <v>5</v>
      </c>
      <c r="F145" s="24" t="s">
        <v>0</v>
      </c>
      <c r="G145">
        <f t="shared" si="12"/>
        <v>0</v>
      </c>
      <c r="H145">
        <f t="shared" si="13"/>
        <v>0</v>
      </c>
      <c r="I145">
        <f t="shared" si="14"/>
        <v>0</v>
      </c>
      <c r="J145">
        <f t="shared" si="15"/>
        <v>0</v>
      </c>
      <c r="K145">
        <f t="shared" si="16"/>
        <v>0</v>
      </c>
      <c r="L145">
        <f t="shared" si="17"/>
        <v>0</v>
      </c>
    </row>
    <row r="146" spans="1:12">
      <c r="A146" s="20">
        <v>144</v>
      </c>
      <c r="B146" s="21">
        <v>1</v>
      </c>
      <c r="C146" s="21">
        <v>1</v>
      </c>
      <c r="D146" s="21">
        <v>1</v>
      </c>
      <c r="E146" s="21">
        <v>3</v>
      </c>
      <c r="F146" s="24" t="s">
        <v>0</v>
      </c>
      <c r="G146">
        <f t="shared" si="12"/>
        <v>0</v>
      </c>
      <c r="H146">
        <f t="shared" si="13"/>
        <v>1</v>
      </c>
      <c r="I146">
        <f t="shared" si="14"/>
        <v>0</v>
      </c>
      <c r="J146">
        <f t="shared" si="15"/>
        <v>0</v>
      </c>
      <c r="K146">
        <f t="shared" si="16"/>
        <v>0</v>
      </c>
      <c r="L146">
        <f t="shared" si="17"/>
        <v>1</v>
      </c>
    </row>
    <row r="147" spans="1:12">
      <c r="A147" s="20">
        <v>145</v>
      </c>
      <c r="B147" s="55">
        <v>4</v>
      </c>
      <c r="C147" s="55">
        <v>4</v>
      </c>
      <c r="D147" s="55">
        <v>4</v>
      </c>
      <c r="E147" s="55">
        <v>12</v>
      </c>
      <c r="F147" s="24" t="s">
        <v>0</v>
      </c>
      <c r="G147">
        <f t="shared" si="12"/>
        <v>0</v>
      </c>
      <c r="H147">
        <f t="shared" si="13"/>
        <v>0</v>
      </c>
      <c r="I147">
        <f t="shared" si="14"/>
        <v>0</v>
      </c>
      <c r="J147">
        <f t="shared" si="15"/>
        <v>0</v>
      </c>
      <c r="K147">
        <f t="shared" si="16"/>
        <v>1</v>
      </c>
      <c r="L147">
        <f t="shared" si="17"/>
        <v>0</v>
      </c>
    </row>
    <row r="148" spans="1:12">
      <c r="A148" s="20">
        <v>146</v>
      </c>
      <c r="B148" s="21">
        <v>1</v>
      </c>
      <c r="C148" s="21">
        <v>4</v>
      </c>
      <c r="D148" s="21">
        <v>3</v>
      </c>
      <c r="E148" s="21">
        <v>8</v>
      </c>
      <c r="F148" s="24" t="s">
        <v>0</v>
      </c>
      <c r="G148">
        <f t="shared" si="12"/>
        <v>0</v>
      </c>
      <c r="H148">
        <f t="shared" si="13"/>
        <v>0</v>
      </c>
      <c r="I148">
        <f t="shared" si="14"/>
        <v>0</v>
      </c>
      <c r="J148">
        <f t="shared" si="15"/>
        <v>0</v>
      </c>
      <c r="K148">
        <f t="shared" si="16"/>
        <v>0</v>
      </c>
      <c r="L148">
        <f t="shared" si="17"/>
        <v>0</v>
      </c>
    </row>
    <row r="149" spans="1:12">
      <c r="A149" s="20">
        <v>147</v>
      </c>
      <c r="B149" s="21">
        <v>1</v>
      </c>
      <c r="C149" s="21">
        <v>2</v>
      </c>
      <c r="D149" s="21">
        <v>4</v>
      </c>
      <c r="E149" s="21">
        <v>7</v>
      </c>
      <c r="F149" s="24" t="s">
        <v>0</v>
      </c>
      <c r="G149">
        <f t="shared" si="12"/>
        <v>0</v>
      </c>
      <c r="H149">
        <f t="shared" si="13"/>
        <v>0</v>
      </c>
      <c r="I149">
        <f t="shared" si="14"/>
        <v>0</v>
      </c>
      <c r="J149">
        <f t="shared" si="15"/>
        <v>0</v>
      </c>
      <c r="K149">
        <f t="shared" si="16"/>
        <v>0</v>
      </c>
      <c r="L149">
        <f t="shared" si="17"/>
        <v>0</v>
      </c>
    </row>
    <row r="150" spans="1:12">
      <c r="A150" s="20">
        <v>148</v>
      </c>
      <c r="B150" s="22">
        <v>1</v>
      </c>
      <c r="C150" s="22">
        <v>0</v>
      </c>
      <c r="D150" s="22">
        <v>0</v>
      </c>
      <c r="E150" s="22">
        <v>1</v>
      </c>
      <c r="F150" s="24" t="s">
        <v>0</v>
      </c>
      <c r="G150">
        <f t="shared" si="12"/>
        <v>0</v>
      </c>
      <c r="H150">
        <f t="shared" si="13"/>
        <v>0</v>
      </c>
      <c r="I150">
        <f t="shared" si="14"/>
        <v>0</v>
      </c>
      <c r="J150">
        <f t="shared" si="15"/>
        <v>0</v>
      </c>
      <c r="K150">
        <f t="shared" si="16"/>
        <v>0</v>
      </c>
      <c r="L150">
        <f t="shared" si="17"/>
        <v>1</v>
      </c>
    </row>
    <row r="151" spans="1:12">
      <c r="A151" s="20">
        <v>149</v>
      </c>
      <c r="B151" s="55">
        <v>4</v>
      </c>
      <c r="C151" s="55">
        <v>4</v>
      </c>
      <c r="D151" s="55">
        <v>4</v>
      </c>
      <c r="E151" s="55">
        <v>12</v>
      </c>
      <c r="F151" s="24" t="s">
        <v>0</v>
      </c>
      <c r="G151">
        <f t="shared" si="12"/>
        <v>0</v>
      </c>
      <c r="H151">
        <f t="shared" si="13"/>
        <v>0</v>
      </c>
      <c r="I151">
        <f t="shared" si="14"/>
        <v>0</v>
      </c>
      <c r="J151">
        <f t="shared" si="15"/>
        <v>0</v>
      </c>
      <c r="K151">
        <f t="shared" si="16"/>
        <v>1</v>
      </c>
      <c r="L151">
        <f t="shared" si="17"/>
        <v>0</v>
      </c>
    </row>
    <row r="152" spans="1:12">
      <c r="A152" s="20">
        <v>150</v>
      </c>
      <c r="B152" s="21">
        <v>3</v>
      </c>
      <c r="C152" s="21">
        <v>3</v>
      </c>
      <c r="D152" s="21">
        <v>3</v>
      </c>
      <c r="E152" s="21">
        <v>9</v>
      </c>
      <c r="F152" s="24" t="s">
        <v>0</v>
      </c>
      <c r="G152">
        <f t="shared" si="12"/>
        <v>0</v>
      </c>
      <c r="H152">
        <f t="shared" si="13"/>
        <v>0</v>
      </c>
      <c r="I152">
        <f t="shared" si="14"/>
        <v>0</v>
      </c>
      <c r="J152">
        <f t="shared" si="15"/>
        <v>1</v>
      </c>
      <c r="K152">
        <f t="shared" si="16"/>
        <v>0</v>
      </c>
      <c r="L152">
        <f t="shared" si="17"/>
        <v>0</v>
      </c>
    </row>
    <row r="153" spans="1:12">
      <c r="A153" s="20">
        <v>151</v>
      </c>
      <c r="B153" s="21">
        <v>1</v>
      </c>
      <c r="C153" s="21">
        <v>1</v>
      </c>
      <c r="D153" s="21">
        <v>4</v>
      </c>
      <c r="E153" s="21">
        <v>6</v>
      </c>
      <c r="F153" s="24" t="s">
        <v>0</v>
      </c>
      <c r="G153">
        <f t="shared" si="12"/>
        <v>0</v>
      </c>
      <c r="H153">
        <f t="shared" si="13"/>
        <v>0</v>
      </c>
      <c r="I153">
        <f t="shared" si="14"/>
        <v>0</v>
      </c>
      <c r="J153">
        <f t="shared" si="15"/>
        <v>0</v>
      </c>
      <c r="K153">
        <f t="shared" si="16"/>
        <v>0</v>
      </c>
      <c r="L153">
        <f t="shared" si="17"/>
        <v>0</v>
      </c>
    </row>
    <row r="154" spans="1:12">
      <c r="A154" s="20">
        <v>152</v>
      </c>
      <c r="B154" s="21">
        <v>1</v>
      </c>
      <c r="C154" s="21">
        <v>2</v>
      </c>
      <c r="D154" s="21">
        <v>2</v>
      </c>
      <c r="E154" s="21">
        <v>5</v>
      </c>
      <c r="F154" s="24" t="s">
        <v>0</v>
      </c>
      <c r="G154">
        <f t="shared" si="12"/>
        <v>0</v>
      </c>
      <c r="H154">
        <f t="shared" si="13"/>
        <v>0</v>
      </c>
      <c r="I154">
        <f t="shared" si="14"/>
        <v>0</v>
      </c>
      <c r="J154">
        <f t="shared" si="15"/>
        <v>0</v>
      </c>
      <c r="K154">
        <f t="shared" si="16"/>
        <v>0</v>
      </c>
      <c r="L154">
        <f t="shared" si="17"/>
        <v>0</v>
      </c>
    </row>
    <row r="155" spans="1:12">
      <c r="A155" s="20">
        <v>153</v>
      </c>
      <c r="B155" s="21">
        <v>1</v>
      </c>
      <c r="C155" s="21">
        <v>1</v>
      </c>
      <c r="D155" s="21">
        <v>3</v>
      </c>
      <c r="E155" s="21">
        <v>5</v>
      </c>
      <c r="F155" s="24" t="s">
        <v>0</v>
      </c>
      <c r="G155">
        <f t="shared" si="12"/>
        <v>0</v>
      </c>
      <c r="H155">
        <f t="shared" si="13"/>
        <v>0</v>
      </c>
      <c r="I155">
        <f t="shared" si="14"/>
        <v>0</v>
      </c>
      <c r="J155">
        <f t="shared" si="15"/>
        <v>0</v>
      </c>
      <c r="K155">
        <f t="shared" si="16"/>
        <v>0</v>
      </c>
      <c r="L155">
        <f t="shared" si="17"/>
        <v>0</v>
      </c>
    </row>
    <row r="156" spans="1:12">
      <c r="A156" s="20">
        <v>154</v>
      </c>
      <c r="B156" s="21">
        <v>1</v>
      </c>
      <c r="C156" s="21">
        <v>0</v>
      </c>
      <c r="D156" s="21">
        <v>1</v>
      </c>
      <c r="E156" s="21">
        <v>2</v>
      </c>
      <c r="F156" s="24" t="s">
        <v>0</v>
      </c>
      <c r="G156">
        <f t="shared" si="12"/>
        <v>0</v>
      </c>
      <c r="H156">
        <f t="shared" si="13"/>
        <v>0</v>
      </c>
      <c r="I156">
        <f t="shared" si="14"/>
        <v>0</v>
      </c>
      <c r="J156">
        <f t="shared" si="15"/>
        <v>0</v>
      </c>
      <c r="K156">
        <f t="shared" si="16"/>
        <v>0</v>
      </c>
      <c r="L156">
        <f t="shared" si="17"/>
        <v>1</v>
      </c>
    </row>
    <row r="157" spans="1:12">
      <c r="A157" s="20">
        <v>155</v>
      </c>
      <c r="B157" s="21">
        <v>1</v>
      </c>
      <c r="C157" s="21">
        <v>0</v>
      </c>
      <c r="D157" s="21">
        <v>1</v>
      </c>
      <c r="E157" s="21">
        <v>2</v>
      </c>
      <c r="F157" s="24" t="s">
        <v>0</v>
      </c>
      <c r="G157">
        <f t="shared" si="12"/>
        <v>0</v>
      </c>
      <c r="H157">
        <f t="shared" si="13"/>
        <v>0</v>
      </c>
      <c r="I157">
        <f t="shared" si="14"/>
        <v>0</v>
      </c>
      <c r="J157">
        <f t="shared" si="15"/>
        <v>0</v>
      </c>
      <c r="K157">
        <f t="shared" si="16"/>
        <v>0</v>
      </c>
      <c r="L157">
        <f t="shared" si="17"/>
        <v>1</v>
      </c>
    </row>
    <row r="158" spans="1:12">
      <c r="A158" s="20">
        <v>156</v>
      </c>
      <c r="B158" s="21">
        <v>1</v>
      </c>
      <c r="C158" s="21">
        <v>1</v>
      </c>
      <c r="D158" s="21">
        <v>3</v>
      </c>
      <c r="E158" s="21">
        <v>5</v>
      </c>
      <c r="F158" s="24" t="s">
        <v>0</v>
      </c>
      <c r="G158">
        <f t="shared" si="12"/>
        <v>0</v>
      </c>
      <c r="H158">
        <f t="shared" si="13"/>
        <v>0</v>
      </c>
      <c r="I158">
        <f t="shared" si="14"/>
        <v>0</v>
      </c>
      <c r="J158">
        <f t="shared" si="15"/>
        <v>0</v>
      </c>
      <c r="K158">
        <f t="shared" si="16"/>
        <v>0</v>
      </c>
      <c r="L158">
        <f t="shared" si="17"/>
        <v>0</v>
      </c>
    </row>
    <row r="159" spans="1:12">
      <c r="A159" s="20">
        <v>157</v>
      </c>
      <c r="B159" s="21">
        <v>1</v>
      </c>
      <c r="C159" s="21">
        <v>0</v>
      </c>
      <c r="D159" s="21">
        <v>1</v>
      </c>
      <c r="E159" s="21">
        <v>2</v>
      </c>
      <c r="F159" s="24" t="s">
        <v>0</v>
      </c>
      <c r="G159">
        <f t="shared" si="12"/>
        <v>0</v>
      </c>
      <c r="H159">
        <f t="shared" si="13"/>
        <v>0</v>
      </c>
      <c r="I159">
        <f t="shared" si="14"/>
        <v>0</v>
      </c>
      <c r="J159">
        <f t="shared" si="15"/>
        <v>0</v>
      </c>
      <c r="K159">
        <f t="shared" si="16"/>
        <v>0</v>
      </c>
      <c r="L159">
        <f t="shared" si="17"/>
        <v>1</v>
      </c>
    </row>
    <row r="160" spans="1:12">
      <c r="A160" s="20">
        <v>158</v>
      </c>
      <c r="B160" s="21">
        <v>1</v>
      </c>
      <c r="C160" s="21">
        <v>0</v>
      </c>
      <c r="D160" s="21">
        <v>3</v>
      </c>
      <c r="E160" s="21">
        <v>4</v>
      </c>
      <c r="F160" s="24" t="s">
        <v>0</v>
      </c>
      <c r="G160">
        <f t="shared" si="12"/>
        <v>0</v>
      </c>
      <c r="H160">
        <f t="shared" si="13"/>
        <v>0</v>
      </c>
      <c r="I160">
        <f t="shared" si="14"/>
        <v>0</v>
      </c>
      <c r="J160">
        <f t="shared" si="15"/>
        <v>0</v>
      </c>
      <c r="K160">
        <f t="shared" si="16"/>
        <v>0</v>
      </c>
      <c r="L160">
        <f t="shared" si="17"/>
        <v>0</v>
      </c>
    </row>
    <row r="161" spans="1:12">
      <c r="A161" s="20">
        <v>159</v>
      </c>
      <c r="B161" s="21">
        <v>1</v>
      </c>
      <c r="C161" s="21">
        <v>2</v>
      </c>
      <c r="D161" s="21">
        <v>3</v>
      </c>
      <c r="E161" s="21">
        <v>6</v>
      </c>
      <c r="F161" s="24" t="s">
        <v>0</v>
      </c>
      <c r="G161">
        <f t="shared" si="12"/>
        <v>0</v>
      </c>
      <c r="H161">
        <f t="shared" si="13"/>
        <v>0</v>
      </c>
      <c r="I161">
        <f t="shared" si="14"/>
        <v>0</v>
      </c>
      <c r="J161">
        <f t="shared" si="15"/>
        <v>0</v>
      </c>
      <c r="K161">
        <f t="shared" si="16"/>
        <v>0</v>
      </c>
      <c r="L161">
        <f t="shared" si="17"/>
        <v>0</v>
      </c>
    </row>
    <row r="162" spans="1:12">
      <c r="A162" s="20">
        <v>160</v>
      </c>
      <c r="B162" s="21">
        <v>1</v>
      </c>
      <c r="C162" s="21">
        <v>1</v>
      </c>
      <c r="D162" s="21">
        <v>3</v>
      </c>
      <c r="E162" s="21">
        <v>5</v>
      </c>
      <c r="F162" s="24" t="s">
        <v>0</v>
      </c>
      <c r="G162">
        <f t="shared" si="12"/>
        <v>0</v>
      </c>
      <c r="H162">
        <f t="shared" si="13"/>
        <v>0</v>
      </c>
      <c r="I162">
        <f t="shared" si="14"/>
        <v>0</v>
      </c>
      <c r="J162">
        <f t="shared" si="15"/>
        <v>0</v>
      </c>
      <c r="K162">
        <f t="shared" si="16"/>
        <v>0</v>
      </c>
      <c r="L162">
        <f t="shared" si="17"/>
        <v>0</v>
      </c>
    </row>
    <row r="163" spans="1:12">
      <c r="A163" s="20">
        <v>161</v>
      </c>
      <c r="B163" s="21">
        <v>1</v>
      </c>
      <c r="C163" s="21">
        <v>1</v>
      </c>
      <c r="D163" s="21">
        <v>3</v>
      </c>
      <c r="E163" s="21">
        <v>5</v>
      </c>
      <c r="F163" s="24" t="s">
        <v>0</v>
      </c>
      <c r="G163">
        <f t="shared" si="12"/>
        <v>0</v>
      </c>
      <c r="H163">
        <f t="shared" si="13"/>
        <v>0</v>
      </c>
      <c r="I163">
        <f t="shared" si="14"/>
        <v>0</v>
      </c>
      <c r="J163">
        <f t="shared" si="15"/>
        <v>0</v>
      </c>
      <c r="K163">
        <f t="shared" si="16"/>
        <v>0</v>
      </c>
      <c r="L163">
        <f t="shared" si="17"/>
        <v>0</v>
      </c>
    </row>
    <row r="164" spans="1:12">
      <c r="A164" s="20">
        <v>162</v>
      </c>
      <c r="B164" s="21">
        <v>1</v>
      </c>
      <c r="C164" s="21">
        <v>0</v>
      </c>
      <c r="D164" s="21">
        <v>1</v>
      </c>
      <c r="E164" s="21">
        <v>2</v>
      </c>
      <c r="F164" s="24" t="s">
        <v>0</v>
      </c>
      <c r="G164">
        <f t="shared" si="12"/>
        <v>0</v>
      </c>
      <c r="H164">
        <f t="shared" si="13"/>
        <v>0</v>
      </c>
      <c r="I164">
        <f t="shared" si="14"/>
        <v>0</v>
      </c>
      <c r="J164">
        <f t="shared" si="15"/>
        <v>0</v>
      </c>
      <c r="K164">
        <f t="shared" si="16"/>
        <v>0</v>
      </c>
      <c r="L164">
        <f t="shared" si="17"/>
        <v>1</v>
      </c>
    </row>
    <row r="165" spans="1:12">
      <c r="A165" s="20">
        <v>163</v>
      </c>
      <c r="B165" s="21">
        <v>3</v>
      </c>
      <c r="C165" s="21">
        <v>4</v>
      </c>
      <c r="D165" s="21">
        <v>2</v>
      </c>
      <c r="E165" s="21">
        <v>9</v>
      </c>
      <c r="F165" s="24" t="s">
        <v>0</v>
      </c>
      <c r="G165">
        <f t="shared" si="12"/>
        <v>0</v>
      </c>
      <c r="H165">
        <f t="shared" si="13"/>
        <v>0</v>
      </c>
      <c r="I165">
        <f t="shared" si="14"/>
        <v>0</v>
      </c>
      <c r="J165">
        <f t="shared" si="15"/>
        <v>0</v>
      </c>
      <c r="K165">
        <f t="shared" si="16"/>
        <v>0</v>
      </c>
      <c r="L165">
        <f t="shared" si="17"/>
        <v>0</v>
      </c>
    </row>
    <row r="166" spans="1:12">
      <c r="A166" s="20">
        <v>164</v>
      </c>
      <c r="B166" s="21">
        <v>1</v>
      </c>
      <c r="C166" s="21">
        <v>1</v>
      </c>
      <c r="D166" s="21">
        <v>3</v>
      </c>
      <c r="E166" s="21">
        <v>5</v>
      </c>
      <c r="F166" s="24" t="s">
        <v>0</v>
      </c>
      <c r="G166">
        <f t="shared" si="12"/>
        <v>0</v>
      </c>
      <c r="H166">
        <f t="shared" si="13"/>
        <v>0</v>
      </c>
      <c r="I166">
        <f t="shared" si="14"/>
        <v>0</v>
      </c>
      <c r="J166">
        <f t="shared" si="15"/>
        <v>0</v>
      </c>
      <c r="K166">
        <f t="shared" si="16"/>
        <v>0</v>
      </c>
      <c r="L166">
        <f t="shared" si="17"/>
        <v>0</v>
      </c>
    </row>
    <row r="167" spans="1:12">
      <c r="A167" s="20">
        <v>165</v>
      </c>
      <c r="B167" s="21">
        <v>1</v>
      </c>
      <c r="C167" s="21">
        <v>2</v>
      </c>
      <c r="D167" s="21">
        <v>3</v>
      </c>
      <c r="E167" s="21">
        <v>6</v>
      </c>
      <c r="F167" s="24" t="s">
        <v>0</v>
      </c>
      <c r="G167">
        <f t="shared" si="12"/>
        <v>0</v>
      </c>
      <c r="H167">
        <f t="shared" si="13"/>
        <v>0</v>
      </c>
      <c r="I167">
        <f t="shared" si="14"/>
        <v>0</v>
      </c>
      <c r="J167">
        <f t="shared" si="15"/>
        <v>0</v>
      </c>
      <c r="K167">
        <f t="shared" si="16"/>
        <v>0</v>
      </c>
      <c r="L167">
        <f t="shared" si="17"/>
        <v>0</v>
      </c>
    </row>
    <row r="168" spans="1:12">
      <c r="A168" s="20">
        <v>166</v>
      </c>
      <c r="B168" s="21">
        <v>1</v>
      </c>
      <c r="C168" s="21">
        <v>0</v>
      </c>
      <c r="D168" s="21">
        <v>2</v>
      </c>
      <c r="E168" s="21">
        <v>3</v>
      </c>
      <c r="F168" s="24" t="s">
        <v>0</v>
      </c>
      <c r="G168">
        <f t="shared" si="12"/>
        <v>0</v>
      </c>
      <c r="H168">
        <f t="shared" si="13"/>
        <v>0</v>
      </c>
      <c r="I168">
        <f t="shared" si="14"/>
        <v>0</v>
      </c>
      <c r="J168">
        <f t="shared" si="15"/>
        <v>0</v>
      </c>
      <c r="K168">
        <f t="shared" si="16"/>
        <v>0</v>
      </c>
      <c r="L168">
        <f t="shared" si="17"/>
        <v>0</v>
      </c>
    </row>
    <row r="169" spans="1:12">
      <c r="A169" s="20">
        <v>167</v>
      </c>
      <c r="B169" s="21">
        <v>1</v>
      </c>
      <c r="C169" s="21">
        <v>0</v>
      </c>
      <c r="D169" s="21">
        <v>2</v>
      </c>
      <c r="E169" s="21">
        <v>3</v>
      </c>
      <c r="F169" s="24" t="s">
        <v>0</v>
      </c>
      <c r="G169">
        <f t="shared" si="12"/>
        <v>0</v>
      </c>
      <c r="H169">
        <f t="shared" si="13"/>
        <v>0</v>
      </c>
      <c r="I169">
        <f t="shared" si="14"/>
        <v>0</v>
      </c>
      <c r="J169">
        <f t="shared" si="15"/>
        <v>0</v>
      </c>
      <c r="K169">
        <f t="shared" si="16"/>
        <v>0</v>
      </c>
      <c r="L169">
        <f t="shared" si="17"/>
        <v>0</v>
      </c>
    </row>
    <row r="170" spans="1:12">
      <c r="A170" s="20">
        <v>168</v>
      </c>
      <c r="B170" s="21">
        <v>3</v>
      </c>
      <c r="C170" s="21">
        <v>1</v>
      </c>
      <c r="D170" s="21">
        <v>3</v>
      </c>
      <c r="E170" s="21">
        <v>7</v>
      </c>
      <c r="F170" s="24" t="s">
        <v>0</v>
      </c>
      <c r="G170">
        <f t="shared" si="12"/>
        <v>0</v>
      </c>
      <c r="H170">
        <f t="shared" si="13"/>
        <v>0</v>
      </c>
      <c r="I170">
        <f t="shared" si="14"/>
        <v>0</v>
      </c>
      <c r="J170">
        <f t="shared" si="15"/>
        <v>0</v>
      </c>
      <c r="K170">
        <f t="shared" si="16"/>
        <v>0</v>
      </c>
      <c r="L170">
        <f t="shared" si="17"/>
        <v>0</v>
      </c>
    </row>
    <row r="171" spans="1:12">
      <c r="A171" s="20">
        <v>169</v>
      </c>
      <c r="B171" s="21">
        <v>0</v>
      </c>
      <c r="C171" s="21">
        <v>1</v>
      </c>
      <c r="D171" s="21">
        <v>1</v>
      </c>
      <c r="E171" s="21">
        <v>2</v>
      </c>
      <c r="F171" s="24" t="s">
        <v>0</v>
      </c>
      <c r="G171">
        <f t="shared" si="12"/>
        <v>0</v>
      </c>
      <c r="H171">
        <f t="shared" si="13"/>
        <v>0</v>
      </c>
      <c r="I171">
        <f t="shared" si="14"/>
        <v>0</v>
      </c>
      <c r="J171">
        <f t="shared" si="15"/>
        <v>0</v>
      </c>
      <c r="K171">
        <f t="shared" si="16"/>
        <v>0</v>
      </c>
      <c r="L171">
        <f t="shared" si="17"/>
        <v>1</v>
      </c>
    </row>
    <row r="172" spans="1:12">
      <c r="A172" s="20">
        <v>170</v>
      </c>
      <c r="B172" s="21">
        <v>1</v>
      </c>
      <c r="C172" s="21">
        <v>0</v>
      </c>
      <c r="D172" s="21">
        <v>2</v>
      </c>
      <c r="E172" s="21">
        <v>3</v>
      </c>
      <c r="F172" s="24" t="s">
        <v>0</v>
      </c>
      <c r="G172">
        <f t="shared" si="12"/>
        <v>0</v>
      </c>
      <c r="H172">
        <f t="shared" si="13"/>
        <v>0</v>
      </c>
      <c r="I172">
        <f t="shared" si="14"/>
        <v>0</v>
      </c>
      <c r="J172">
        <f t="shared" si="15"/>
        <v>0</v>
      </c>
      <c r="K172">
        <f t="shared" si="16"/>
        <v>0</v>
      </c>
      <c r="L172">
        <f t="shared" si="17"/>
        <v>0</v>
      </c>
    </row>
    <row r="173" spans="1:12">
      <c r="A173" s="20">
        <v>171</v>
      </c>
      <c r="B173" s="21">
        <v>1</v>
      </c>
      <c r="C173" s="21">
        <v>1</v>
      </c>
      <c r="D173" s="21">
        <v>2</v>
      </c>
      <c r="E173" s="21">
        <v>4</v>
      </c>
      <c r="F173" s="24" t="s">
        <v>0</v>
      </c>
      <c r="G173">
        <f t="shared" si="12"/>
        <v>0</v>
      </c>
      <c r="H173">
        <f t="shared" si="13"/>
        <v>0</v>
      </c>
      <c r="I173">
        <f t="shared" si="14"/>
        <v>0</v>
      </c>
      <c r="J173">
        <f t="shared" si="15"/>
        <v>0</v>
      </c>
      <c r="K173">
        <f t="shared" si="16"/>
        <v>0</v>
      </c>
      <c r="L173">
        <f t="shared" si="17"/>
        <v>0</v>
      </c>
    </row>
    <row r="174" spans="1:12">
      <c r="A174" s="20">
        <v>172</v>
      </c>
      <c r="B174" s="21">
        <v>3</v>
      </c>
      <c r="C174" s="21">
        <v>3</v>
      </c>
      <c r="D174" s="21">
        <v>4</v>
      </c>
      <c r="E174" s="21">
        <v>10</v>
      </c>
      <c r="F174" s="24" t="s">
        <v>0</v>
      </c>
      <c r="G174">
        <f t="shared" si="12"/>
        <v>0</v>
      </c>
      <c r="H174">
        <f t="shared" si="13"/>
        <v>0</v>
      </c>
      <c r="I174">
        <f t="shared" si="14"/>
        <v>0</v>
      </c>
      <c r="J174">
        <f t="shared" si="15"/>
        <v>0</v>
      </c>
      <c r="K174">
        <f t="shared" si="16"/>
        <v>0</v>
      </c>
      <c r="L174">
        <f t="shared" si="17"/>
        <v>0</v>
      </c>
    </row>
    <row r="175" spans="1:12">
      <c r="A175" s="20">
        <v>173</v>
      </c>
      <c r="B175" s="21">
        <v>1</v>
      </c>
      <c r="C175" s="21">
        <v>1</v>
      </c>
      <c r="D175" s="21">
        <v>3</v>
      </c>
      <c r="E175" s="21">
        <v>5</v>
      </c>
      <c r="F175" s="24" t="s">
        <v>0</v>
      </c>
      <c r="G175">
        <f t="shared" si="12"/>
        <v>0</v>
      </c>
      <c r="H175">
        <f t="shared" si="13"/>
        <v>0</v>
      </c>
      <c r="I175">
        <f t="shared" si="14"/>
        <v>0</v>
      </c>
      <c r="J175">
        <f t="shared" si="15"/>
        <v>0</v>
      </c>
      <c r="K175">
        <f t="shared" si="16"/>
        <v>0</v>
      </c>
      <c r="L175">
        <f t="shared" si="17"/>
        <v>0</v>
      </c>
    </row>
    <row r="176" spans="1:12">
      <c r="A176" s="20">
        <v>174</v>
      </c>
      <c r="B176" s="21">
        <v>0</v>
      </c>
      <c r="C176" s="21">
        <v>0</v>
      </c>
      <c r="D176" s="21">
        <v>0</v>
      </c>
      <c r="E176" s="22">
        <v>0</v>
      </c>
      <c r="F176" s="24" t="s">
        <v>0</v>
      </c>
      <c r="G176">
        <f t="shared" si="12"/>
        <v>1</v>
      </c>
      <c r="H176">
        <f t="shared" si="13"/>
        <v>0</v>
      </c>
      <c r="I176">
        <f t="shared" si="14"/>
        <v>0</v>
      </c>
      <c r="J176">
        <f t="shared" si="15"/>
        <v>0</v>
      </c>
      <c r="K176">
        <f t="shared" si="16"/>
        <v>0</v>
      </c>
      <c r="L176">
        <f t="shared" si="17"/>
        <v>1</v>
      </c>
    </row>
    <row r="177" spans="1:12">
      <c r="A177" s="20">
        <v>175</v>
      </c>
      <c r="B177" s="21">
        <v>1</v>
      </c>
      <c r="C177" s="21">
        <v>0</v>
      </c>
      <c r="D177" s="21">
        <v>3</v>
      </c>
      <c r="E177" s="21">
        <v>4</v>
      </c>
      <c r="F177" s="24" t="s">
        <v>0</v>
      </c>
      <c r="G177">
        <f t="shared" si="12"/>
        <v>0</v>
      </c>
      <c r="H177">
        <f t="shared" si="13"/>
        <v>0</v>
      </c>
      <c r="I177">
        <f t="shared" si="14"/>
        <v>0</v>
      </c>
      <c r="J177">
        <f t="shared" si="15"/>
        <v>0</v>
      </c>
      <c r="K177">
        <f t="shared" si="16"/>
        <v>0</v>
      </c>
      <c r="L177">
        <f t="shared" si="17"/>
        <v>0</v>
      </c>
    </row>
    <row r="178" spans="1:12">
      <c r="A178" s="20">
        <v>176</v>
      </c>
      <c r="B178" s="21">
        <v>0</v>
      </c>
      <c r="C178" s="21">
        <v>0</v>
      </c>
      <c r="D178" s="21">
        <v>0</v>
      </c>
      <c r="E178" s="21">
        <v>0</v>
      </c>
      <c r="F178" s="24" t="s">
        <v>0</v>
      </c>
      <c r="G178">
        <f t="shared" si="12"/>
        <v>1</v>
      </c>
      <c r="H178">
        <f t="shared" si="13"/>
        <v>0</v>
      </c>
      <c r="I178">
        <f t="shared" si="14"/>
        <v>0</v>
      </c>
      <c r="J178">
        <f t="shared" si="15"/>
        <v>0</v>
      </c>
      <c r="K178">
        <f t="shared" si="16"/>
        <v>0</v>
      </c>
      <c r="L178">
        <f t="shared" si="17"/>
        <v>1</v>
      </c>
    </row>
    <row r="179" spans="1:12">
      <c r="A179" s="20">
        <v>177</v>
      </c>
      <c r="B179" s="21">
        <v>1</v>
      </c>
      <c r="C179" s="21">
        <v>1</v>
      </c>
      <c r="D179" s="21">
        <v>0</v>
      </c>
      <c r="E179" s="21">
        <v>2</v>
      </c>
      <c r="F179" s="24" t="s">
        <v>0</v>
      </c>
      <c r="G179">
        <f t="shared" si="12"/>
        <v>0</v>
      </c>
      <c r="H179">
        <f t="shared" si="13"/>
        <v>0</v>
      </c>
      <c r="I179">
        <f t="shared" si="14"/>
        <v>0</v>
      </c>
      <c r="J179">
        <f t="shared" si="15"/>
        <v>0</v>
      </c>
      <c r="K179">
        <f t="shared" si="16"/>
        <v>0</v>
      </c>
      <c r="L179">
        <f t="shared" si="17"/>
        <v>1</v>
      </c>
    </row>
    <row r="180" spans="1:12">
      <c r="A180" s="20">
        <v>178</v>
      </c>
      <c r="B180" s="21">
        <v>0</v>
      </c>
      <c r="C180" s="21">
        <v>0</v>
      </c>
      <c r="D180" s="21">
        <v>1</v>
      </c>
      <c r="E180" s="21">
        <v>1</v>
      </c>
      <c r="F180" s="24" t="s">
        <v>0</v>
      </c>
      <c r="G180">
        <f t="shared" si="12"/>
        <v>0</v>
      </c>
      <c r="H180">
        <f t="shared" si="13"/>
        <v>0</v>
      </c>
      <c r="I180">
        <f t="shared" si="14"/>
        <v>0</v>
      </c>
      <c r="J180">
        <f t="shared" si="15"/>
        <v>0</v>
      </c>
      <c r="K180">
        <f t="shared" si="16"/>
        <v>0</v>
      </c>
      <c r="L180">
        <f t="shared" si="17"/>
        <v>1</v>
      </c>
    </row>
    <row r="181" spans="1:12">
      <c r="A181" s="20">
        <v>179</v>
      </c>
      <c r="B181" s="21">
        <v>0</v>
      </c>
      <c r="C181" s="21">
        <v>0</v>
      </c>
      <c r="D181" s="21">
        <v>3</v>
      </c>
      <c r="E181" s="22">
        <v>3</v>
      </c>
      <c r="F181" s="24" t="s">
        <v>0</v>
      </c>
      <c r="G181">
        <f t="shared" si="12"/>
        <v>0</v>
      </c>
      <c r="H181">
        <f t="shared" si="13"/>
        <v>0</v>
      </c>
      <c r="I181">
        <f t="shared" si="14"/>
        <v>0</v>
      </c>
      <c r="J181">
        <f t="shared" si="15"/>
        <v>0</v>
      </c>
      <c r="K181">
        <f t="shared" si="16"/>
        <v>0</v>
      </c>
      <c r="L181">
        <f t="shared" si="17"/>
        <v>0</v>
      </c>
    </row>
    <row r="182" spans="1:12">
      <c r="A182" s="20">
        <v>180</v>
      </c>
      <c r="B182" s="21">
        <v>0</v>
      </c>
      <c r="C182" s="21">
        <v>0</v>
      </c>
      <c r="D182" s="21">
        <v>0</v>
      </c>
      <c r="E182" s="21">
        <v>0</v>
      </c>
      <c r="F182" s="24" t="s">
        <v>0</v>
      </c>
      <c r="G182">
        <f t="shared" si="12"/>
        <v>1</v>
      </c>
      <c r="H182">
        <f t="shared" si="13"/>
        <v>0</v>
      </c>
      <c r="I182">
        <f t="shared" si="14"/>
        <v>0</v>
      </c>
      <c r="J182">
        <f t="shared" si="15"/>
        <v>0</v>
      </c>
      <c r="K182">
        <f t="shared" si="16"/>
        <v>0</v>
      </c>
      <c r="L182">
        <f t="shared" si="17"/>
        <v>1</v>
      </c>
    </row>
    <row r="183" spans="1:12">
      <c r="A183" s="20">
        <v>181</v>
      </c>
      <c r="B183" s="21">
        <v>1</v>
      </c>
      <c r="C183" s="21">
        <v>1</v>
      </c>
      <c r="D183" s="21">
        <v>1</v>
      </c>
      <c r="E183" s="21">
        <v>3</v>
      </c>
      <c r="F183" s="24" t="s">
        <v>0</v>
      </c>
      <c r="G183">
        <f t="shared" si="12"/>
        <v>0</v>
      </c>
      <c r="H183">
        <f t="shared" si="13"/>
        <v>1</v>
      </c>
      <c r="I183">
        <f t="shared" si="14"/>
        <v>0</v>
      </c>
      <c r="J183">
        <f t="shared" si="15"/>
        <v>0</v>
      </c>
      <c r="K183">
        <f t="shared" si="16"/>
        <v>0</v>
      </c>
      <c r="L183">
        <f t="shared" si="17"/>
        <v>1</v>
      </c>
    </row>
    <row r="184" spans="1:12">
      <c r="A184" s="20">
        <v>182</v>
      </c>
      <c r="B184" s="21">
        <v>1</v>
      </c>
      <c r="C184" s="21">
        <v>4</v>
      </c>
      <c r="D184" s="21">
        <v>4</v>
      </c>
      <c r="E184" s="21">
        <v>9</v>
      </c>
      <c r="F184" s="24" t="s">
        <v>0</v>
      </c>
      <c r="G184">
        <f t="shared" si="12"/>
        <v>0</v>
      </c>
      <c r="H184">
        <f t="shared" si="13"/>
        <v>0</v>
      </c>
      <c r="I184">
        <f t="shared" si="14"/>
        <v>0</v>
      </c>
      <c r="J184">
        <f t="shared" si="15"/>
        <v>0</v>
      </c>
      <c r="K184">
        <f t="shared" si="16"/>
        <v>0</v>
      </c>
      <c r="L184">
        <f t="shared" si="17"/>
        <v>0</v>
      </c>
    </row>
    <row r="185" spans="1:12">
      <c r="A185" s="20">
        <v>183</v>
      </c>
      <c r="B185" s="21">
        <v>0</v>
      </c>
      <c r="C185" s="21">
        <v>0</v>
      </c>
      <c r="D185" s="21">
        <v>0</v>
      </c>
      <c r="E185" s="21">
        <v>0</v>
      </c>
      <c r="F185" s="24" t="s">
        <v>0</v>
      </c>
      <c r="G185">
        <f t="shared" si="12"/>
        <v>1</v>
      </c>
      <c r="H185">
        <f t="shared" si="13"/>
        <v>0</v>
      </c>
      <c r="I185">
        <f t="shared" si="14"/>
        <v>0</v>
      </c>
      <c r="J185">
        <f t="shared" si="15"/>
        <v>0</v>
      </c>
      <c r="K185">
        <f t="shared" si="16"/>
        <v>0</v>
      </c>
      <c r="L185">
        <f t="shared" si="17"/>
        <v>1</v>
      </c>
    </row>
    <row r="186" spans="1:12">
      <c r="A186" s="20">
        <v>184</v>
      </c>
      <c r="B186" s="21">
        <v>1</v>
      </c>
      <c r="C186" s="21">
        <v>1</v>
      </c>
      <c r="D186" s="21">
        <v>3</v>
      </c>
      <c r="E186" s="22">
        <v>5</v>
      </c>
      <c r="F186" s="24" t="s">
        <v>0</v>
      </c>
      <c r="G186">
        <f t="shared" si="12"/>
        <v>0</v>
      </c>
      <c r="H186">
        <f t="shared" si="13"/>
        <v>0</v>
      </c>
      <c r="I186">
        <f t="shared" si="14"/>
        <v>0</v>
      </c>
      <c r="J186">
        <f t="shared" si="15"/>
        <v>0</v>
      </c>
      <c r="K186">
        <f t="shared" si="16"/>
        <v>0</v>
      </c>
      <c r="L186">
        <f t="shared" si="17"/>
        <v>0</v>
      </c>
    </row>
    <row r="187" spans="1:12">
      <c r="A187" s="20">
        <v>185</v>
      </c>
      <c r="B187" s="21">
        <v>0</v>
      </c>
      <c r="C187" s="21">
        <v>0</v>
      </c>
      <c r="D187" s="21">
        <v>0</v>
      </c>
      <c r="E187" s="22">
        <v>0</v>
      </c>
      <c r="F187" s="24" t="s">
        <v>0</v>
      </c>
      <c r="G187">
        <f t="shared" si="12"/>
        <v>1</v>
      </c>
      <c r="H187">
        <f t="shared" si="13"/>
        <v>0</v>
      </c>
      <c r="I187">
        <f t="shared" si="14"/>
        <v>0</v>
      </c>
      <c r="J187">
        <f t="shared" si="15"/>
        <v>0</v>
      </c>
      <c r="K187">
        <f t="shared" si="16"/>
        <v>0</v>
      </c>
      <c r="L187">
        <f t="shared" si="17"/>
        <v>1</v>
      </c>
    </row>
    <row r="188" spans="1:12">
      <c r="A188" s="20">
        <v>186</v>
      </c>
      <c r="B188" s="21">
        <v>1</v>
      </c>
      <c r="C188" s="21">
        <v>0</v>
      </c>
      <c r="D188" s="21">
        <v>0</v>
      </c>
      <c r="E188" s="21">
        <v>1</v>
      </c>
      <c r="F188" s="24" t="s">
        <v>0</v>
      </c>
      <c r="G188">
        <f t="shared" si="12"/>
        <v>0</v>
      </c>
      <c r="H188">
        <f t="shared" si="13"/>
        <v>0</v>
      </c>
      <c r="I188">
        <f t="shared" si="14"/>
        <v>0</v>
      </c>
      <c r="J188">
        <f t="shared" si="15"/>
        <v>0</v>
      </c>
      <c r="K188">
        <f t="shared" si="16"/>
        <v>0</v>
      </c>
      <c r="L188">
        <f t="shared" si="17"/>
        <v>1</v>
      </c>
    </row>
    <row r="189" spans="1:12">
      <c r="A189" s="20">
        <v>187</v>
      </c>
      <c r="B189" s="21">
        <v>0</v>
      </c>
      <c r="C189" s="21">
        <v>0</v>
      </c>
      <c r="D189" s="21">
        <v>0</v>
      </c>
      <c r="E189" s="22">
        <v>0</v>
      </c>
      <c r="F189" s="24" t="s">
        <v>0</v>
      </c>
      <c r="G189">
        <f t="shared" si="12"/>
        <v>1</v>
      </c>
      <c r="H189">
        <f t="shared" si="13"/>
        <v>0</v>
      </c>
      <c r="I189">
        <f t="shared" si="14"/>
        <v>0</v>
      </c>
      <c r="J189">
        <f t="shared" si="15"/>
        <v>0</v>
      </c>
      <c r="K189">
        <f t="shared" si="16"/>
        <v>0</v>
      </c>
      <c r="L189">
        <f t="shared" si="17"/>
        <v>1</v>
      </c>
    </row>
    <row r="190" spans="1:12">
      <c r="A190" s="20">
        <v>188</v>
      </c>
      <c r="B190" s="21">
        <v>0</v>
      </c>
      <c r="C190" s="21">
        <v>0</v>
      </c>
      <c r="D190" s="21">
        <v>1</v>
      </c>
      <c r="E190" s="21">
        <v>1</v>
      </c>
      <c r="F190" s="24" t="s">
        <v>0</v>
      </c>
      <c r="G190">
        <f t="shared" si="12"/>
        <v>0</v>
      </c>
      <c r="H190">
        <f t="shared" si="13"/>
        <v>0</v>
      </c>
      <c r="I190">
        <f t="shared" si="14"/>
        <v>0</v>
      </c>
      <c r="J190">
        <f t="shared" si="15"/>
        <v>0</v>
      </c>
      <c r="K190">
        <f t="shared" si="16"/>
        <v>0</v>
      </c>
      <c r="L190">
        <f t="shared" si="17"/>
        <v>1</v>
      </c>
    </row>
    <row r="191" spans="1:12">
      <c r="A191" s="20">
        <v>189</v>
      </c>
      <c r="B191" s="21">
        <v>0</v>
      </c>
      <c r="C191" s="21">
        <v>0</v>
      </c>
      <c r="D191" s="21">
        <v>0</v>
      </c>
      <c r="E191" s="22">
        <v>0</v>
      </c>
      <c r="F191" s="24" t="s">
        <v>0</v>
      </c>
      <c r="G191">
        <f t="shared" si="12"/>
        <v>1</v>
      </c>
      <c r="H191">
        <f t="shared" si="13"/>
        <v>0</v>
      </c>
      <c r="I191">
        <f t="shared" si="14"/>
        <v>0</v>
      </c>
      <c r="J191">
        <f t="shared" si="15"/>
        <v>0</v>
      </c>
      <c r="K191">
        <f t="shared" si="16"/>
        <v>0</v>
      </c>
      <c r="L191">
        <f t="shared" si="17"/>
        <v>1</v>
      </c>
    </row>
    <row r="192" spans="1:12">
      <c r="A192" s="20">
        <v>190</v>
      </c>
      <c r="B192" s="21">
        <v>2</v>
      </c>
      <c r="C192" s="21">
        <v>1</v>
      </c>
      <c r="D192" s="21">
        <v>3</v>
      </c>
      <c r="E192" s="21">
        <v>6</v>
      </c>
      <c r="F192" s="24" t="s">
        <v>0</v>
      </c>
      <c r="G192">
        <f t="shared" si="12"/>
        <v>0</v>
      </c>
      <c r="H192">
        <f t="shared" si="13"/>
        <v>0</v>
      </c>
      <c r="I192">
        <f t="shared" si="14"/>
        <v>0</v>
      </c>
      <c r="J192">
        <f t="shared" si="15"/>
        <v>0</v>
      </c>
      <c r="K192">
        <f t="shared" si="16"/>
        <v>0</v>
      </c>
      <c r="L192">
        <f t="shared" si="17"/>
        <v>0</v>
      </c>
    </row>
    <row r="193" spans="1:12">
      <c r="A193" s="20">
        <v>191</v>
      </c>
      <c r="B193" s="21">
        <v>0</v>
      </c>
      <c r="C193" s="21">
        <v>0</v>
      </c>
      <c r="D193" s="21">
        <v>0</v>
      </c>
      <c r="E193" s="22">
        <v>0</v>
      </c>
      <c r="F193" s="24" t="s">
        <v>0</v>
      </c>
      <c r="G193">
        <f t="shared" si="12"/>
        <v>1</v>
      </c>
      <c r="H193">
        <f t="shared" si="13"/>
        <v>0</v>
      </c>
      <c r="I193">
        <f t="shared" si="14"/>
        <v>0</v>
      </c>
      <c r="J193">
        <f t="shared" si="15"/>
        <v>0</v>
      </c>
      <c r="K193">
        <f t="shared" si="16"/>
        <v>0</v>
      </c>
      <c r="L193">
        <f t="shared" si="17"/>
        <v>1</v>
      </c>
    </row>
    <row r="194" spans="1:12">
      <c r="A194" s="20">
        <v>192</v>
      </c>
      <c r="B194" s="21">
        <v>1</v>
      </c>
      <c r="C194" s="21">
        <v>1</v>
      </c>
      <c r="D194" s="21">
        <v>2</v>
      </c>
      <c r="E194" s="21">
        <v>4</v>
      </c>
      <c r="F194" s="24" t="s">
        <v>0</v>
      </c>
      <c r="G194">
        <f t="shared" si="12"/>
        <v>0</v>
      </c>
      <c r="H194">
        <f t="shared" si="13"/>
        <v>0</v>
      </c>
      <c r="I194">
        <f t="shared" si="14"/>
        <v>0</v>
      </c>
      <c r="J194">
        <f t="shared" si="15"/>
        <v>0</v>
      </c>
      <c r="K194">
        <f t="shared" si="16"/>
        <v>0</v>
      </c>
      <c r="L194">
        <f t="shared" si="17"/>
        <v>0</v>
      </c>
    </row>
    <row r="195" spans="1:12">
      <c r="A195" s="20">
        <v>193</v>
      </c>
      <c r="B195" s="21">
        <v>1</v>
      </c>
      <c r="C195" s="21">
        <v>1</v>
      </c>
      <c r="D195" s="21">
        <v>0</v>
      </c>
      <c r="E195" s="22">
        <v>2</v>
      </c>
      <c r="F195" s="24" t="s">
        <v>0</v>
      </c>
      <c r="G195">
        <f t="shared" si="12"/>
        <v>0</v>
      </c>
      <c r="H195">
        <f t="shared" si="13"/>
        <v>0</v>
      </c>
      <c r="I195">
        <f t="shared" si="14"/>
        <v>0</v>
      </c>
      <c r="J195">
        <f t="shared" si="15"/>
        <v>0</v>
      </c>
      <c r="K195">
        <f t="shared" si="16"/>
        <v>0</v>
      </c>
      <c r="L195">
        <f t="shared" si="17"/>
        <v>1</v>
      </c>
    </row>
    <row r="196" spans="1:12">
      <c r="A196" s="20">
        <v>194</v>
      </c>
      <c r="B196" s="21">
        <v>0</v>
      </c>
      <c r="C196" s="21">
        <v>0</v>
      </c>
      <c r="D196" s="21">
        <v>0</v>
      </c>
      <c r="E196" s="22">
        <v>0</v>
      </c>
      <c r="F196" s="24" t="s">
        <v>0</v>
      </c>
      <c r="G196">
        <f t="shared" ref="G196:G259" si="18">IF(AND($B196=0, $C196=0, $D196=0), 1, 0)</f>
        <v>1</v>
      </c>
      <c r="H196">
        <f t="shared" ref="H196:H259" si="19">IF(AND($B196=1, $C196=1, $D196=1), 1, 0)</f>
        <v>0</v>
      </c>
      <c r="I196">
        <f t="shared" ref="I196:I259" si="20">IF(AND($B196=2, $C196=2, $D196=2), 1, 0)</f>
        <v>0</v>
      </c>
      <c r="J196">
        <f t="shared" ref="J196:J259" si="21">IF(AND($B196=3, $C196=3, $D196=3), 1, 0)</f>
        <v>0</v>
      </c>
      <c r="K196">
        <f t="shared" ref="K196:K259" si="22">IF(AND($B196=4, $C196=4, $D196=4), 1, 0)</f>
        <v>0</v>
      </c>
      <c r="L196">
        <f t="shared" ref="L196:L259" si="23">IF(AND($B196&lt;2, $C196&lt;2, $D196&lt;2), 1, 0)</f>
        <v>1</v>
      </c>
    </row>
    <row r="197" spans="1:12">
      <c r="A197" s="20">
        <v>195</v>
      </c>
      <c r="B197" s="21">
        <v>2</v>
      </c>
      <c r="C197" s="21">
        <v>1</v>
      </c>
      <c r="D197" s="21">
        <v>2</v>
      </c>
      <c r="E197" s="21">
        <v>5</v>
      </c>
      <c r="F197" s="24" t="s">
        <v>0</v>
      </c>
      <c r="G197">
        <f t="shared" si="18"/>
        <v>0</v>
      </c>
      <c r="H197">
        <f t="shared" si="19"/>
        <v>0</v>
      </c>
      <c r="I197">
        <f t="shared" si="20"/>
        <v>0</v>
      </c>
      <c r="J197">
        <f t="shared" si="21"/>
        <v>0</v>
      </c>
      <c r="K197">
        <f t="shared" si="22"/>
        <v>0</v>
      </c>
      <c r="L197">
        <f t="shared" si="23"/>
        <v>0</v>
      </c>
    </row>
    <row r="198" spans="1:12">
      <c r="A198" s="20">
        <v>196</v>
      </c>
      <c r="B198" s="21">
        <v>1</v>
      </c>
      <c r="C198" s="21">
        <v>1</v>
      </c>
      <c r="D198" s="21">
        <v>2</v>
      </c>
      <c r="E198" s="21">
        <v>4</v>
      </c>
      <c r="F198" s="24" t="s">
        <v>0</v>
      </c>
      <c r="G198">
        <f t="shared" si="18"/>
        <v>0</v>
      </c>
      <c r="H198">
        <f t="shared" si="19"/>
        <v>0</v>
      </c>
      <c r="I198">
        <f t="shared" si="20"/>
        <v>0</v>
      </c>
      <c r="J198">
        <f t="shared" si="21"/>
        <v>0</v>
      </c>
      <c r="K198">
        <f t="shared" si="22"/>
        <v>0</v>
      </c>
      <c r="L198">
        <f t="shared" si="23"/>
        <v>0</v>
      </c>
    </row>
    <row r="199" spans="1:12">
      <c r="A199" s="20">
        <v>197</v>
      </c>
      <c r="B199" s="21">
        <v>0</v>
      </c>
      <c r="C199" s="21">
        <v>0</v>
      </c>
      <c r="D199" s="21">
        <v>0</v>
      </c>
      <c r="E199" s="22">
        <v>0</v>
      </c>
      <c r="F199" s="24" t="s">
        <v>0</v>
      </c>
      <c r="G199">
        <f t="shared" si="18"/>
        <v>1</v>
      </c>
      <c r="H199">
        <f t="shared" si="19"/>
        <v>0</v>
      </c>
      <c r="I199">
        <f t="shared" si="20"/>
        <v>0</v>
      </c>
      <c r="J199">
        <f t="shared" si="21"/>
        <v>0</v>
      </c>
      <c r="K199">
        <f t="shared" si="22"/>
        <v>0</v>
      </c>
      <c r="L199">
        <f t="shared" si="23"/>
        <v>1</v>
      </c>
    </row>
    <row r="200" spans="1:12">
      <c r="A200" s="20">
        <v>198</v>
      </c>
      <c r="B200" s="21">
        <v>2</v>
      </c>
      <c r="C200" s="21">
        <v>1</v>
      </c>
      <c r="D200" s="21">
        <v>1</v>
      </c>
      <c r="E200" s="21">
        <v>4</v>
      </c>
      <c r="F200" s="24" t="s">
        <v>0</v>
      </c>
      <c r="G200">
        <f t="shared" si="18"/>
        <v>0</v>
      </c>
      <c r="H200">
        <f t="shared" si="19"/>
        <v>0</v>
      </c>
      <c r="I200">
        <f t="shared" si="20"/>
        <v>0</v>
      </c>
      <c r="J200">
        <f t="shared" si="21"/>
        <v>0</v>
      </c>
      <c r="K200">
        <f t="shared" si="22"/>
        <v>0</v>
      </c>
      <c r="L200">
        <f t="shared" si="23"/>
        <v>0</v>
      </c>
    </row>
    <row r="201" spans="1:12">
      <c r="A201" s="20">
        <v>199</v>
      </c>
      <c r="B201" s="21">
        <v>0</v>
      </c>
      <c r="C201" s="21">
        <v>0</v>
      </c>
      <c r="D201" s="21">
        <v>0</v>
      </c>
      <c r="E201" s="22">
        <v>0</v>
      </c>
      <c r="F201" s="24" t="s">
        <v>0</v>
      </c>
      <c r="G201">
        <f t="shared" si="18"/>
        <v>1</v>
      </c>
      <c r="H201">
        <f t="shared" si="19"/>
        <v>0</v>
      </c>
      <c r="I201">
        <f t="shared" si="20"/>
        <v>0</v>
      </c>
      <c r="J201">
        <f t="shared" si="21"/>
        <v>0</v>
      </c>
      <c r="K201">
        <f t="shared" si="22"/>
        <v>0</v>
      </c>
      <c r="L201">
        <f t="shared" si="23"/>
        <v>1</v>
      </c>
    </row>
    <row r="202" spans="1:12">
      <c r="A202" s="20">
        <v>200</v>
      </c>
      <c r="B202" s="21">
        <v>1</v>
      </c>
      <c r="C202" s="21">
        <v>0</v>
      </c>
      <c r="D202" s="21">
        <v>1</v>
      </c>
      <c r="E202" s="21">
        <v>2</v>
      </c>
      <c r="F202" s="24" t="s">
        <v>0</v>
      </c>
      <c r="G202">
        <f t="shared" si="18"/>
        <v>0</v>
      </c>
      <c r="H202">
        <f t="shared" si="19"/>
        <v>0</v>
      </c>
      <c r="I202">
        <f t="shared" si="20"/>
        <v>0</v>
      </c>
      <c r="J202">
        <f t="shared" si="21"/>
        <v>0</v>
      </c>
      <c r="K202">
        <f t="shared" si="22"/>
        <v>0</v>
      </c>
      <c r="L202">
        <f t="shared" si="23"/>
        <v>1</v>
      </c>
    </row>
    <row r="203" spans="1:12">
      <c r="A203" s="20">
        <v>201</v>
      </c>
      <c r="B203" s="21">
        <v>1</v>
      </c>
      <c r="C203" s="21">
        <v>0</v>
      </c>
      <c r="D203" s="21">
        <v>0</v>
      </c>
      <c r="E203" s="21">
        <v>1</v>
      </c>
      <c r="F203" s="24" t="s">
        <v>0</v>
      </c>
      <c r="G203">
        <f t="shared" si="18"/>
        <v>0</v>
      </c>
      <c r="H203">
        <f t="shared" si="19"/>
        <v>0</v>
      </c>
      <c r="I203">
        <f t="shared" si="20"/>
        <v>0</v>
      </c>
      <c r="J203">
        <f t="shared" si="21"/>
        <v>0</v>
      </c>
      <c r="K203">
        <f t="shared" si="22"/>
        <v>0</v>
      </c>
      <c r="L203">
        <f t="shared" si="23"/>
        <v>1</v>
      </c>
    </row>
    <row r="204" spans="1:12">
      <c r="A204" s="20">
        <v>202</v>
      </c>
      <c r="B204" s="21">
        <v>0</v>
      </c>
      <c r="C204" s="21">
        <v>2</v>
      </c>
      <c r="D204" s="21">
        <v>1</v>
      </c>
      <c r="E204" s="21">
        <v>3</v>
      </c>
      <c r="F204" s="24" t="s">
        <v>0</v>
      </c>
      <c r="G204">
        <f t="shared" si="18"/>
        <v>0</v>
      </c>
      <c r="H204">
        <f t="shared" si="19"/>
        <v>0</v>
      </c>
      <c r="I204">
        <f t="shared" si="20"/>
        <v>0</v>
      </c>
      <c r="J204">
        <f t="shared" si="21"/>
        <v>0</v>
      </c>
      <c r="K204">
        <f t="shared" si="22"/>
        <v>0</v>
      </c>
      <c r="L204">
        <f t="shared" si="23"/>
        <v>0</v>
      </c>
    </row>
    <row r="205" spans="1:12">
      <c r="A205" s="20">
        <v>203</v>
      </c>
      <c r="B205" s="21">
        <v>2</v>
      </c>
      <c r="C205" s="21">
        <v>1</v>
      </c>
      <c r="D205" s="21">
        <v>3</v>
      </c>
      <c r="E205" s="21">
        <v>6</v>
      </c>
      <c r="F205" s="24" t="s">
        <v>0</v>
      </c>
      <c r="G205">
        <f t="shared" si="18"/>
        <v>0</v>
      </c>
      <c r="H205">
        <f t="shared" si="19"/>
        <v>0</v>
      </c>
      <c r="I205">
        <f t="shared" si="20"/>
        <v>0</v>
      </c>
      <c r="J205">
        <f t="shared" si="21"/>
        <v>0</v>
      </c>
      <c r="K205">
        <f t="shared" si="22"/>
        <v>0</v>
      </c>
      <c r="L205">
        <f t="shared" si="23"/>
        <v>0</v>
      </c>
    </row>
    <row r="206" spans="1:12">
      <c r="A206" s="20">
        <v>204</v>
      </c>
      <c r="B206" s="21">
        <v>1</v>
      </c>
      <c r="C206" s="21">
        <v>0</v>
      </c>
      <c r="D206" s="21">
        <v>1</v>
      </c>
      <c r="E206" s="21">
        <v>2</v>
      </c>
      <c r="F206" s="24" t="s">
        <v>0</v>
      </c>
      <c r="G206">
        <f t="shared" si="18"/>
        <v>0</v>
      </c>
      <c r="H206">
        <f t="shared" si="19"/>
        <v>0</v>
      </c>
      <c r="I206">
        <f t="shared" si="20"/>
        <v>0</v>
      </c>
      <c r="J206">
        <f t="shared" si="21"/>
        <v>0</v>
      </c>
      <c r="K206">
        <f t="shared" si="22"/>
        <v>0</v>
      </c>
      <c r="L206">
        <f t="shared" si="23"/>
        <v>1</v>
      </c>
    </row>
    <row r="207" spans="1:12">
      <c r="A207" s="20">
        <v>205</v>
      </c>
      <c r="B207" s="55">
        <v>4</v>
      </c>
      <c r="C207" s="55">
        <v>4</v>
      </c>
      <c r="D207" s="55">
        <v>4</v>
      </c>
      <c r="E207" s="55">
        <v>12</v>
      </c>
      <c r="F207" s="24" t="s">
        <v>0</v>
      </c>
      <c r="G207">
        <f t="shared" si="18"/>
        <v>0</v>
      </c>
      <c r="H207">
        <f t="shared" si="19"/>
        <v>0</v>
      </c>
      <c r="I207">
        <f t="shared" si="20"/>
        <v>0</v>
      </c>
      <c r="J207">
        <f t="shared" si="21"/>
        <v>0</v>
      </c>
      <c r="K207">
        <f t="shared" si="22"/>
        <v>1</v>
      </c>
      <c r="L207">
        <f t="shared" si="23"/>
        <v>0</v>
      </c>
    </row>
    <row r="208" spans="1:12">
      <c r="A208" s="20">
        <v>206</v>
      </c>
      <c r="B208" s="21">
        <v>1</v>
      </c>
      <c r="C208" s="21">
        <v>4</v>
      </c>
      <c r="D208" s="21">
        <v>2</v>
      </c>
      <c r="E208" s="21">
        <v>7</v>
      </c>
      <c r="F208" s="24" t="s">
        <v>0</v>
      </c>
      <c r="G208">
        <f t="shared" si="18"/>
        <v>0</v>
      </c>
      <c r="H208">
        <f t="shared" si="19"/>
        <v>0</v>
      </c>
      <c r="I208">
        <f t="shared" si="20"/>
        <v>0</v>
      </c>
      <c r="J208">
        <f t="shared" si="21"/>
        <v>0</v>
      </c>
      <c r="K208">
        <f t="shared" si="22"/>
        <v>0</v>
      </c>
      <c r="L208">
        <f t="shared" si="23"/>
        <v>0</v>
      </c>
    </row>
    <row r="209" spans="1:12">
      <c r="A209" s="20">
        <v>207</v>
      </c>
      <c r="B209" s="21">
        <v>0</v>
      </c>
      <c r="C209" s="21">
        <v>0</v>
      </c>
      <c r="D209" s="21">
        <v>1</v>
      </c>
      <c r="E209" s="21">
        <v>1</v>
      </c>
      <c r="F209" s="24" t="s">
        <v>0</v>
      </c>
      <c r="G209">
        <f t="shared" si="18"/>
        <v>0</v>
      </c>
      <c r="H209">
        <f t="shared" si="19"/>
        <v>0</v>
      </c>
      <c r="I209">
        <f t="shared" si="20"/>
        <v>0</v>
      </c>
      <c r="J209">
        <f t="shared" si="21"/>
        <v>0</v>
      </c>
      <c r="K209">
        <f t="shared" si="22"/>
        <v>0</v>
      </c>
      <c r="L209">
        <f t="shared" si="23"/>
        <v>1</v>
      </c>
    </row>
    <row r="210" spans="1:12">
      <c r="A210" s="20">
        <v>208</v>
      </c>
      <c r="B210" s="21">
        <v>3</v>
      </c>
      <c r="C210" s="21">
        <v>0</v>
      </c>
      <c r="D210" s="21">
        <v>2</v>
      </c>
      <c r="E210" s="21">
        <v>5</v>
      </c>
      <c r="F210" s="24" t="s">
        <v>0</v>
      </c>
      <c r="G210">
        <f t="shared" si="18"/>
        <v>0</v>
      </c>
      <c r="H210">
        <f t="shared" si="19"/>
        <v>0</v>
      </c>
      <c r="I210">
        <f t="shared" si="20"/>
        <v>0</v>
      </c>
      <c r="J210">
        <f t="shared" si="21"/>
        <v>0</v>
      </c>
      <c r="K210">
        <f t="shared" si="22"/>
        <v>0</v>
      </c>
      <c r="L210">
        <f t="shared" si="23"/>
        <v>0</v>
      </c>
    </row>
    <row r="211" spans="1:12">
      <c r="A211" s="20">
        <v>209</v>
      </c>
      <c r="B211" s="22">
        <v>0</v>
      </c>
      <c r="C211" s="22">
        <v>0</v>
      </c>
      <c r="D211" s="22">
        <v>0</v>
      </c>
      <c r="E211" s="22">
        <v>0</v>
      </c>
      <c r="F211" s="24" t="s">
        <v>0</v>
      </c>
      <c r="G211">
        <f t="shared" si="18"/>
        <v>1</v>
      </c>
      <c r="H211">
        <f t="shared" si="19"/>
        <v>0</v>
      </c>
      <c r="I211">
        <f t="shared" si="20"/>
        <v>0</v>
      </c>
      <c r="J211">
        <f t="shared" si="21"/>
        <v>0</v>
      </c>
      <c r="K211">
        <f t="shared" si="22"/>
        <v>0</v>
      </c>
      <c r="L211">
        <f t="shared" si="23"/>
        <v>1</v>
      </c>
    </row>
    <row r="212" spans="1:12">
      <c r="A212" s="20">
        <v>210</v>
      </c>
      <c r="B212" s="21">
        <v>1</v>
      </c>
      <c r="C212" s="21">
        <v>4</v>
      </c>
      <c r="D212" s="21">
        <v>3</v>
      </c>
      <c r="E212" s="21">
        <v>8</v>
      </c>
      <c r="F212" s="24" t="s">
        <v>0</v>
      </c>
      <c r="G212">
        <f t="shared" si="18"/>
        <v>0</v>
      </c>
      <c r="H212">
        <f t="shared" si="19"/>
        <v>0</v>
      </c>
      <c r="I212">
        <f t="shared" si="20"/>
        <v>0</v>
      </c>
      <c r="J212">
        <f t="shared" si="21"/>
        <v>0</v>
      </c>
      <c r="K212">
        <f t="shared" si="22"/>
        <v>0</v>
      </c>
      <c r="L212">
        <f t="shared" si="23"/>
        <v>0</v>
      </c>
    </row>
    <row r="213" spans="1:12">
      <c r="A213" s="20">
        <v>211</v>
      </c>
      <c r="B213" s="21">
        <v>1</v>
      </c>
      <c r="C213" s="21">
        <v>0</v>
      </c>
      <c r="D213" s="21">
        <v>2</v>
      </c>
      <c r="E213" s="21">
        <v>3</v>
      </c>
      <c r="F213" s="24" t="s">
        <v>0</v>
      </c>
      <c r="G213">
        <f t="shared" si="18"/>
        <v>0</v>
      </c>
      <c r="H213">
        <f t="shared" si="19"/>
        <v>0</v>
      </c>
      <c r="I213">
        <f t="shared" si="20"/>
        <v>0</v>
      </c>
      <c r="J213">
        <f t="shared" si="21"/>
        <v>0</v>
      </c>
      <c r="K213">
        <f t="shared" si="22"/>
        <v>0</v>
      </c>
      <c r="L213">
        <f t="shared" si="23"/>
        <v>0</v>
      </c>
    </row>
    <row r="214" spans="1:12">
      <c r="A214" s="20">
        <v>212</v>
      </c>
      <c r="B214" s="21">
        <v>3</v>
      </c>
      <c r="C214" s="21">
        <v>0</v>
      </c>
      <c r="D214" s="21">
        <v>3</v>
      </c>
      <c r="E214" s="21">
        <v>6</v>
      </c>
      <c r="F214" s="24" t="s">
        <v>0</v>
      </c>
      <c r="G214">
        <f t="shared" si="18"/>
        <v>0</v>
      </c>
      <c r="H214">
        <f t="shared" si="19"/>
        <v>0</v>
      </c>
      <c r="I214">
        <f t="shared" si="20"/>
        <v>0</v>
      </c>
      <c r="J214">
        <f t="shared" si="21"/>
        <v>0</v>
      </c>
      <c r="K214">
        <f t="shared" si="22"/>
        <v>0</v>
      </c>
      <c r="L214">
        <f t="shared" si="23"/>
        <v>0</v>
      </c>
    </row>
    <row r="215" spans="1:12">
      <c r="A215" s="20">
        <v>213</v>
      </c>
      <c r="B215" s="21">
        <v>1</v>
      </c>
      <c r="C215" s="21">
        <v>1</v>
      </c>
      <c r="D215" s="21">
        <v>3</v>
      </c>
      <c r="E215" s="21">
        <v>5</v>
      </c>
      <c r="F215" s="24" t="s">
        <v>0</v>
      </c>
      <c r="G215">
        <f t="shared" si="18"/>
        <v>0</v>
      </c>
      <c r="H215">
        <f t="shared" si="19"/>
        <v>0</v>
      </c>
      <c r="I215">
        <f t="shared" si="20"/>
        <v>0</v>
      </c>
      <c r="J215">
        <f t="shared" si="21"/>
        <v>0</v>
      </c>
      <c r="K215">
        <f t="shared" si="22"/>
        <v>0</v>
      </c>
      <c r="L215">
        <f t="shared" si="23"/>
        <v>0</v>
      </c>
    </row>
    <row r="216" spans="1:12">
      <c r="A216" s="20">
        <v>214</v>
      </c>
      <c r="B216" s="21">
        <v>1</v>
      </c>
      <c r="C216" s="21">
        <v>0</v>
      </c>
      <c r="D216" s="21">
        <v>3</v>
      </c>
      <c r="E216" s="21">
        <v>4</v>
      </c>
      <c r="F216" s="24" t="s">
        <v>0</v>
      </c>
      <c r="G216">
        <f t="shared" si="18"/>
        <v>0</v>
      </c>
      <c r="H216">
        <f t="shared" si="19"/>
        <v>0</v>
      </c>
      <c r="I216">
        <f t="shared" si="20"/>
        <v>0</v>
      </c>
      <c r="J216">
        <f t="shared" si="21"/>
        <v>0</v>
      </c>
      <c r="K216">
        <f t="shared" si="22"/>
        <v>0</v>
      </c>
      <c r="L216">
        <f t="shared" si="23"/>
        <v>0</v>
      </c>
    </row>
    <row r="217" spans="1:12">
      <c r="A217" s="20">
        <v>215</v>
      </c>
      <c r="B217" s="22">
        <v>0</v>
      </c>
      <c r="C217" s="22">
        <v>0</v>
      </c>
      <c r="D217" s="22">
        <v>0</v>
      </c>
      <c r="E217" s="22">
        <v>0</v>
      </c>
      <c r="F217" s="24" t="s">
        <v>0</v>
      </c>
      <c r="G217">
        <f t="shared" si="18"/>
        <v>1</v>
      </c>
      <c r="H217">
        <f t="shared" si="19"/>
        <v>0</v>
      </c>
      <c r="I217">
        <f t="shared" si="20"/>
        <v>0</v>
      </c>
      <c r="J217">
        <f t="shared" si="21"/>
        <v>0</v>
      </c>
      <c r="K217">
        <f t="shared" si="22"/>
        <v>0</v>
      </c>
      <c r="L217">
        <f t="shared" si="23"/>
        <v>1</v>
      </c>
    </row>
    <row r="218" spans="1:12">
      <c r="A218" s="20">
        <v>216</v>
      </c>
      <c r="B218" s="21">
        <v>1</v>
      </c>
      <c r="C218" s="21">
        <v>0</v>
      </c>
      <c r="D218" s="21">
        <v>3</v>
      </c>
      <c r="E218" s="21">
        <v>4</v>
      </c>
      <c r="F218" s="24" t="s">
        <v>0</v>
      </c>
      <c r="G218">
        <f t="shared" si="18"/>
        <v>0</v>
      </c>
      <c r="H218">
        <f t="shared" si="19"/>
        <v>0</v>
      </c>
      <c r="I218">
        <f t="shared" si="20"/>
        <v>0</v>
      </c>
      <c r="J218">
        <f t="shared" si="21"/>
        <v>0</v>
      </c>
      <c r="K218">
        <f t="shared" si="22"/>
        <v>0</v>
      </c>
      <c r="L218">
        <f t="shared" si="23"/>
        <v>0</v>
      </c>
    </row>
    <row r="219" spans="1:12">
      <c r="A219" s="20">
        <v>217</v>
      </c>
      <c r="B219" s="21">
        <v>1</v>
      </c>
      <c r="C219" s="21">
        <v>2</v>
      </c>
      <c r="D219" s="21">
        <v>1</v>
      </c>
      <c r="E219" s="21">
        <v>4</v>
      </c>
      <c r="F219" s="24" t="s">
        <v>0</v>
      </c>
      <c r="G219">
        <f t="shared" si="18"/>
        <v>0</v>
      </c>
      <c r="H219">
        <f t="shared" si="19"/>
        <v>0</v>
      </c>
      <c r="I219">
        <f t="shared" si="20"/>
        <v>0</v>
      </c>
      <c r="J219">
        <f t="shared" si="21"/>
        <v>0</v>
      </c>
      <c r="K219">
        <f t="shared" si="22"/>
        <v>0</v>
      </c>
      <c r="L219">
        <f t="shared" si="23"/>
        <v>0</v>
      </c>
    </row>
    <row r="220" spans="1:12">
      <c r="A220" s="20">
        <v>218</v>
      </c>
      <c r="B220" s="22">
        <v>0</v>
      </c>
      <c r="C220" s="22">
        <v>0</v>
      </c>
      <c r="D220" s="22">
        <v>0</v>
      </c>
      <c r="E220" s="22">
        <v>0</v>
      </c>
      <c r="F220" s="24" t="s">
        <v>0</v>
      </c>
      <c r="G220">
        <f t="shared" si="18"/>
        <v>1</v>
      </c>
      <c r="H220">
        <f t="shared" si="19"/>
        <v>0</v>
      </c>
      <c r="I220">
        <f t="shared" si="20"/>
        <v>0</v>
      </c>
      <c r="J220">
        <f t="shared" si="21"/>
        <v>0</v>
      </c>
      <c r="K220">
        <f t="shared" si="22"/>
        <v>0</v>
      </c>
      <c r="L220">
        <f t="shared" si="23"/>
        <v>1</v>
      </c>
    </row>
    <row r="221" spans="1:12">
      <c r="A221" s="20">
        <v>219</v>
      </c>
      <c r="B221" s="21">
        <v>1</v>
      </c>
      <c r="C221" s="21">
        <v>0</v>
      </c>
      <c r="D221" s="21">
        <v>0</v>
      </c>
      <c r="E221" s="21">
        <v>1</v>
      </c>
      <c r="F221" s="24" t="s">
        <v>0</v>
      </c>
      <c r="G221">
        <f t="shared" si="18"/>
        <v>0</v>
      </c>
      <c r="H221">
        <f t="shared" si="19"/>
        <v>0</v>
      </c>
      <c r="I221">
        <f t="shared" si="20"/>
        <v>0</v>
      </c>
      <c r="J221">
        <f t="shared" si="21"/>
        <v>0</v>
      </c>
      <c r="K221">
        <f t="shared" si="22"/>
        <v>0</v>
      </c>
      <c r="L221">
        <f t="shared" si="23"/>
        <v>1</v>
      </c>
    </row>
    <row r="222" spans="1:12">
      <c r="A222" s="20">
        <v>220</v>
      </c>
      <c r="B222" s="21">
        <v>0</v>
      </c>
      <c r="C222" s="21">
        <v>0</v>
      </c>
      <c r="D222" s="21">
        <v>4</v>
      </c>
      <c r="E222" s="21">
        <v>4</v>
      </c>
      <c r="F222" s="24" t="s">
        <v>0</v>
      </c>
      <c r="G222">
        <f t="shared" si="18"/>
        <v>0</v>
      </c>
      <c r="H222">
        <f t="shared" si="19"/>
        <v>0</v>
      </c>
      <c r="I222">
        <f t="shared" si="20"/>
        <v>0</v>
      </c>
      <c r="J222">
        <f t="shared" si="21"/>
        <v>0</v>
      </c>
      <c r="K222">
        <f t="shared" si="22"/>
        <v>0</v>
      </c>
      <c r="L222">
        <f t="shared" si="23"/>
        <v>0</v>
      </c>
    </row>
    <row r="223" spans="1:12">
      <c r="A223" s="20">
        <v>221</v>
      </c>
      <c r="B223" s="21">
        <v>1</v>
      </c>
      <c r="C223" s="21">
        <v>0</v>
      </c>
      <c r="D223" s="21">
        <v>1</v>
      </c>
      <c r="E223" s="21">
        <v>2</v>
      </c>
      <c r="F223" s="24" t="s">
        <v>0</v>
      </c>
      <c r="G223">
        <f t="shared" si="18"/>
        <v>0</v>
      </c>
      <c r="H223">
        <f t="shared" si="19"/>
        <v>0</v>
      </c>
      <c r="I223">
        <f t="shared" si="20"/>
        <v>0</v>
      </c>
      <c r="J223">
        <f t="shared" si="21"/>
        <v>0</v>
      </c>
      <c r="K223">
        <f t="shared" si="22"/>
        <v>0</v>
      </c>
      <c r="L223">
        <f t="shared" si="23"/>
        <v>1</v>
      </c>
    </row>
    <row r="224" spans="1:12">
      <c r="A224" s="20">
        <v>222</v>
      </c>
      <c r="B224" s="21">
        <v>1</v>
      </c>
      <c r="C224" s="21">
        <v>1</v>
      </c>
      <c r="D224" s="21">
        <v>1</v>
      </c>
      <c r="E224" s="21">
        <v>3</v>
      </c>
      <c r="F224" s="24" t="s">
        <v>0</v>
      </c>
      <c r="G224">
        <f t="shared" si="18"/>
        <v>0</v>
      </c>
      <c r="H224">
        <f t="shared" si="19"/>
        <v>1</v>
      </c>
      <c r="I224">
        <f t="shared" si="20"/>
        <v>0</v>
      </c>
      <c r="J224">
        <f t="shared" si="21"/>
        <v>0</v>
      </c>
      <c r="K224">
        <f t="shared" si="22"/>
        <v>0</v>
      </c>
      <c r="L224">
        <f t="shared" si="23"/>
        <v>1</v>
      </c>
    </row>
    <row r="225" spans="1:12">
      <c r="A225" s="20">
        <v>223</v>
      </c>
      <c r="B225" s="21">
        <v>0</v>
      </c>
      <c r="C225" s="21">
        <v>0</v>
      </c>
      <c r="D225" s="21">
        <v>1</v>
      </c>
      <c r="E225" s="21">
        <v>1</v>
      </c>
      <c r="F225" s="24" t="s">
        <v>0</v>
      </c>
      <c r="G225">
        <f t="shared" si="18"/>
        <v>0</v>
      </c>
      <c r="H225">
        <f t="shared" si="19"/>
        <v>0</v>
      </c>
      <c r="I225">
        <f t="shared" si="20"/>
        <v>0</v>
      </c>
      <c r="J225">
        <f t="shared" si="21"/>
        <v>0</v>
      </c>
      <c r="K225">
        <f t="shared" si="22"/>
        <v>0</v>
      </c>
      <c r="L225">
        <f t="shared" si="23"/>
        <v>1</v>
      </c>
    </row>
    <row r="226" spans="1:12">
      <c r="A226" s="20">
        <v>224</v>
      </c>
      <c r="B226" s="21">
        <v>1</v>
      </c>
      <c r="C226" s="21">
        <v>1</v>
      </c>
      <c r="D226" s="21">
        <v>1</v>
      </c>
      <c r="E226" s="21">
        <v>3</v>
      </c>
      <c r="F226" s="24" t="s">
        <v>0</v>
      </c>
      <c r="G226">
        <f t="shared" si="18"/>
        <v>0</v>
      </c>
      <c r="H226">
        <f t="shared" si="19"/>
        <v>1</v>
      </c>
      <c r="I226">
        <f t="shared" si="20"/>
        <v>0</v>
      </c>
      <c r="J226">
        <f t="shared" si="21"/>
        <v>0</v>
      </c>
      <c r="K226">
        <f t="shared" si="22"/>
        <v>0</v>
      </c>
      <c r="L226">
        <f t="shared" si="23"/>
        <v>1</v>
      </c>
    </row>
    <row r="227" spans="1:12">
      <c r="A227" s="20">
        <v>225</v>
      </c>
      <c r="B227" s="21">
        <v>1</v>
      </c>
      <c r="C227" s="21">
        <v>0</v>
      </c>
      <c r="D227" s="21">
        <v>0</v>
      </c>
      <c r="E227" s="21">
        <v>1</v>
      </c>
      <c r="F227" s="24" t="s">
        <v>0</v>
      </c>
      <c r="G227">
        <f t="shared" si="18"/>
        <v>0</v>
      </c>
      <c r="H227">
        <f t="shared" si="19"/>
        <v>0</v>
      </c>
      <c r="I227">
        <f t="shared" si="20"/>
        <v>0</v>
      </c>
      <c r="J227">
        <f t="shared" si="21"/>
        <v>0</v>
      </c>
      <c r="K227">
        <f t="shared" si="22"/>
        <v>0</v>
      </c>
      <c r="L227">
        <f t="shared" si="23"/>
        <v>1</v>
      </c>
    </row>
    <row r="228" spans="1:12">
      <c r="A228" s="20">
        <v>226</v>
      </c>
      <c r="B228" s="21">
        <v>0</v>
      </c>
      <c r="C228" s="21">
        <v>0</v>
      </c>
      <c r="D228" s="21">
        <v>0</v>
      </c>
      <c r="E228" s="21">
        <v>0</v>
      </c>
      <c r="F228" s="24" t="s">
        <v>0</v>
      </c>
      <c r="G228">
        <f t="shared" si="18"/>
        <v>1</v>
      </c>
      <c r="H228">
        <f t="shared" si="19"/>
        <v>0</v>
      </c>
      <c r="I228">
        <f t="shared" si="20"/>
        <v>0</v>
      </c>
      <c r="J228">
        <f t="shared" si="21"/>
        <v>0</v>
      </c>
      <c r="K228">
        <f t="shared" si="22"/>
        <v>0</v>
      </c>
      <c r="L228">
        <f t="shared" si="23"/>
        <v>1</v>
      </c>
    </row>
    <row r="229" spans="1:12">
      <c r="A229" s="20">
        <v>227</v>
      </c>
      <c r="B229" s="21">
        <v>1</v>
      </c>
      <c r="C229" s="21">
        <v>1</v>
      </c>
      <c r="D229" s="21">
        <v>3</v>
      </c>
      <c r="E229" s="21">
        <v>5</v>
      </c>
      <c r="F229" s="24" t="s">
        <v>0</v>
      </c>
      <c r="G229">
        <f t="shared" si="18"/>
        <v>0</v>
      </c>
      <c r="H229">
        <f t="shared" si="19"/>
        <v>0</v>
      </c>
      <c r="I229">
        <f t="shared" si="20"/>
        <v>0</v>
      </c>
      <c r="J229">
        <f t="shared" si="21"/>
        <v>0</v>
      </c>
      <c r="K229">
        <f t="shared" si="22"/>
        <v>0</v>
      </c>
      <c r="L229">
        <f t="shared" si="23"/>
        <v>0</v>
      </c>
    </row>
    <row r="230" spans="1:12">
      <c r="A230" s="20">
        <v>228</v>
      </c>
      <c r="B230" s="22">
        <v>1</v>
      </c>
      <c r="C230" s="22">
        <v>1</v>
      </c>
      <c r="D230" s="22">
        <v>0</v>
      </c>
      <c r="E230" s="22">
        <v>2</v>
      </c>
      <c r="F230" s="24" t="s">
        <v>0</v>
      </c>
      <c r="G230">
        <f t="shared" si="18"/>
        <v>0</v>
      </c>
      <c r="H230">
        <f t="shared" si="19"/>
        <v>0</v>
      </c>
      <c r="I230">
        <f t="shared" si="20"/>
        <v>0</v>
      </c>
      <c r="J230">
        <f t="shared" si="21"/>
        <v>0</v>
      </c>
      <c r="K230">
        <f t="shared" si="22"/>
        <v>0</v>
      </c>
      <c r="L230">
        <f t="shared" si="23"/>
        <v>1</v>
      </c>
    </row>
    <row r="231" spans="1:12">
      <c r="A231" s="20">
        <v>229</v>
      </c>
      <c r="B231" s="21">
        <v>1</v>
      </c>
      <c r="C231" s="21">
        <v>0</v>
      </c>
      <c r="D231" s="21">
        <v>0</v>
      </c>
      <c r="E231" s="21">
        <v>1</v>
      </c>
      <c r="F231" s="24" t="s">
        <v>0</v>
      </c>
      <c r="G231">
        <f t="shared" si="18"/>
        <v>0</v>
      </c>
      <c r="H231">
        <f t="shared" si="19"/>
        <v>0</v>
      </c>
      <c r="I231">
        <f t="shared" si="20"/>
        <v>0</v>
      </c>
      <c r="J231">
        <f t="shared" si="21"/>
        <v>0</v>
      </c>
      <c r="K231">
        <f t="shared" si="22"/>
        <v>0</v>
      </c>
      <c r="L231">
        <f t="shared" si="23"/>
        <v>1</v>
      </c>
    </row>
    <row r="232" spans="1:12">
      <c r="A232" s="20">
        <v>230</v>
      </c>
      <c r="B232" s="21">
        <v>1</v>
      </c>
      <c r="C232" s="21">
        <v>0</v>
      </c>
      <c r="D232" s="21">
        <v>1</v>
      </c>
      <c r="E232" s="21">
        <v>2</v>
      </c>
      <c r="F232" s="24" t="s">
        <v>0</v>
      </c>
      <c r="G232">
        <f t="shared" si="18"/>
        <v>0</v>
      </c>
      <c r="H232">
        <f t="shared" si="19"/>
        <v>0</v>
      </c>
      <c r="I232">
        <f t="shared" si="20"/>
        <v>0</v>
      </c>
      <c r="J232">
        <f t="shared" si="21"/>
        <v>0</v>
      </c>
      <c r="K232">
        <f t="shared" si="22"/>
        <v>0</v>
      </c>
      <c r="L232">
        <f t="shared" si="23"/>
        <v>1</v>
      </c>
    </row>
    <row r="233" spans="1:12">
      <c r="A233" s="20">
        <v>231</v>
      </c>
      <c r="B233" s="22">
        <v>0</v>
      </c>
      <c r="C233" s="22">
        <v>0</v>
      </c>
      <c r="D233" s="22">
        <v>0</v>
      </c>
      <c r="E233" s="22">
        <v>0</v>
      </c>
      <c r="F233" s="24" t="s">
        <v>0</v>
      </c>
      <c r="G233">
        <f t="shared" si="18"/>
        <v>1</v>
      </c>
      <c r="H233">
        <f t="shared" si="19"/>
        <v>0</v>
      </c>
      <c r="I233">
        <f t="shared" si="20"/>
        <v>0</v>
      </c>
      <c r="J233">
        <f t="shared" si="21"/>
        <v>0</v>
      </c>
      <c r="K233">
        <f t="shared" si="22"/>
        <v>0</v>
      </c>
      <c r="L233">
        <f t="shared" si="23"/>
        <v>1</v>
      </c>
    </row>
    <row r="234" spans="1:12">
      <c r="A234" s="20">
        <v>232</v>
      </c>
      <c r="B234" s="21">
        <v>1</v>
      </c>
      <c r="C234" s="21">
        <v>0</v>
      </c>
      <c r="D234" s="21">
        <v>1</v>
      </c>
      <c r="E234" s="21">
        <v>2</v>
      </c>
      <c r="F234" s="24" t="s">
        <v>0</v>
      </c>
      <c r="G234">
        <f t="shared" si="18"/>
        <v>0</v>
      </c>
      <c r="H234">
        <f t="shared" si="19"/>
        <v>0</v>
      </c>
      <c r="I234">
        <f t="shared" si="20"/>
        <v>0</v>
      </c>
      <c r="J234">
        <f t="shared" si="21"/>
        <v>0</v>
      </c>
      <c r="K234">
        <f t="shared" si="22"/>
        <v>0</v>
      </c>
      <c r="L234">
        <f t="shared" si="23"/>
        <v>1</v>
      </c>
    </row>
    <row r="235" spans="1:12">
      <c r="A235" s="20">
        <v>233</v>
      </c>
      <c r="B235" s="22">
        <v>0</v>
      </c>
      <c r="C235" s="22">
        <v>0</v>
      </c>
      <c r="D235" s="22">
        <v>0</v>
      </c>
      <c r="E235" s="22">
        <v>0</v>
      </c>
      <c r="F235" s="24" t="s">
        <v>0</v>
      </c>
      <c r="G235">
        <f t="shared" si="18"/>
        <v>1</v>
      </c>
      <c r="H235">
        <f t="shared" si="19"/>
        <v>0</v>
      </c>
      <c r="I235">
        <f t="shared" si="20"/>
        <v>0</v>
      </c>
      <c r="J235">
        <f t="shared" si="21"/>
        <v>0</v>
      </c>
      <c r="K235">
        <f t="shared" si="22"/>
        <v>0</v>
      </c>
      <c r="L235">
        <f t="shared" si="23"/>
        <v>1</v>
      </c>
    </row>
    <row r="236" spans="1:12">
      <c r="A236" s="20">
        <v>234</v>
      </c>
      <c r="B236" s="21">
        <v>1</v>
      </c>
      <c r="C236" s="21">
        <v>1</v>
      </c>
      <c r="D236" s="21">
        <v>1</v>
      </c>
      <c r="E236" s="21">
        <v>3</v>
      </c>
      <c r="F236" s="24" t="s">
        <v>0</v>
      </c>
      <c r="G236">
        <f t="shared" si="18"/>
        <v>0</v>
      </c>
      <c r="H236">
        <f t="shared" si="19"/>
        <v>1</v>
      </c>
      <c r="I236">
        <f t="shared" si="20"/>
        <v>0</v>
      </c>
      <c r="J236">
        <f t="shared" si="21"/>
        <v>0</v>
      </c>
      <c r="K236">
        <f t="shared" si="22"/>
        <v>0</v>
      </c>
      <c r="L236">
        <f t="shared" si="23"/>
        <v>1</v>
      </c>
    </row>
    <row r="237" spans="1:12">
      <c r="A237" s="20">
        <v>235</v>
      </c>
      <c r="B237" s="21">
        <v>0</v>
      </c>
      <c r="C237" s="21">
        <v>0</v>
      </c>
      <c r="D237" s="21">
        <v>4</v>
      </c>
      <c r="E237" s="21">
        <v>4</v>
      </c>
      <c r="F237" s="24" t="s">
        <v>0</v>
      </c>
      <c r="G237">
        <f t="shared" si="18"/>
        <v>0</v>
      </c>
      <c r="H237">
        <f t="shared" si="19"/>
        <v>0</v>
      </c>
      <c r="I237">
        <f t="shared" si="20"/>
        <v>0</v>
      </c>
      <c r="J237">
        <f t="shared" si="21"/>
        <v>0</v>
      </c>
      <c r="K237">
        <f t="shared" si="22"/>
        <v>0</v>
      </c>
      <c r="L237">
        <f t="shared" si="23"/>
        <v>0</v>
      </c>
    </row>
    <row r="238" spans="1:12">
      <c r="A238" s="20">
        <v>236</v>
      </c>
      <c r="B238" s="22">
        <v>0</v>
      </c>
      <c r="C238" s="22">
        <v>0</v>
      </c>
      <c r="D238" s="22">
        <v>0</v>
      </c>
      <c r="E238" s="22">
        <v>0</v>
      </c>
      <c r="F238" s="24" t="s">
        <v>0</v>
      </c>
      <c r="G238">
        <f t="shared" si="18"/>
        <v>1</v>
      </c>
      <c r="H238">
        <f t="shared" si="19"/>
        <v>0</v>
      </c>
      <c r="I238">
        <f t="shared" si="20"/>
        <v>0</v>
      </c>
      <c r="J238">
        <f t="shared" si="21"/>
        <v>0</v>
      </c>
      <c r="K238">
        <f t="shared" si="22"/>
        <v>0</v>
      </c>
      <c r="L238">
        <f t="shared" si="23"/>
        <v>1</v>
      </c>
    </row>
    <row r="239" spans="1:12">
      <c r="A239" s="20">
        <v>237</v>
      </c>
      <c r="B239" s="22">
        <v>0</v>
      </c>
      <c r="C239" s="22">
        <v>0</v>
      </c>
      <c r="D239" s="22">
        <v>0</v>
      </c>
      <c r="E239" s="22">
        <v>0</v>
      </c>
      <c r="F239" s="24" t="s">
        <v>0</v>
      </c>
      <c r="G239">
        <f t="shared" si="18"/>
        <v>1</v>
      </c>
      <c r="H239">
        <f t="shared" si="19"/>
        <v>0</v>
      </c>
      <c r="I239">
        <f t="shared" si="20"/>
        <v>0</v>
      </c>
      <c r="J239">
        <f t="shared" si="21"/>
        <v>0</v>
      </c>
      <c r="K239">
        <f t="shared" si="22"/>
        <v>0</v>
      </c>
      <c r="L239">
        <f t="shared" si="23"/>
        <v>1</v>
      </c>
    </row>
    <row r="240" spans="1:12">
      <c r="A240" s="20">
        <v>238</v>
      </c>
      <c r="B240" s="22">
        <v>1</v>
      </c>
      <c r="C240" s="22">
        <v>0</v>
      </c>
      <c r="D240" s="22">
        <v>1</v>
      </c>
      <c r="E240" s="22">
        <v>2</v>
      </c>
      <c r="F240" s="24" t="s">
        <v>0</v>
      </c>
      <c r="G240">
        <f t="shared" si="18"/>
        <v>0</v>
      </c>
      <c r="H240">
        <f t="shared" si="19"/>
        <v>0</v>
      </c>
      <c r="I240">
        <f t="shared" si="20"/>
        <v>0</v>
      </c>
      <c r="J240">
        <f t="shared" si="21"/>
        <v>0</v>
      </c>
      <c r="K240">
        <f t="shared" si="22"/>
        <v>0</v>
      </c>
      <c r="L240">
        <f t="shared" si="23"/>
        <v>1</v>
      </c>
    </row>
    <row r="241" spans="1:12">
      <c r="A241" s="20">
        <v>239</v>
      </c>
      <c r="B241" s="21">
        <v>0</v>
      </c>
      <c r="C241" s="21">
        <v>1</v>
      </c>
      <c r="D241" s="21">
        <v>4</v>
      </c>
      <c r="E241" s="21">
        <v>5</v>
      </c>
      <c r="F241" s="24" t="s">
        <v>0</v>
      </c>
      <c r="G241">
        <f t="shared" si="18"/>
        <v>0</v>
      </c>
      <c r="H241">
        <f t="shared" si="19"/>
        <v>0</v>
      </c>
      <c r="I241">
        <f t="shared" si="20"/>
        <v>0</v>
      </c>
      <c r="J241">
        <f t="shared" si="21"/>
        <v>0</v>
      </c>
      <c r="K241">
        <f t="shared" si="22"/>
        <v>0</v>
      </c>
      <c r="L241">
        <f t="shared" si="23"/>
        <v>0</v>
      </c>
    </row>
    <row r="242" spans="1:12">
      <c r="A242" s="20">
        <v>240</v>
      </c>
      <c r="B242" s="21">
        <v>4</v>
      </c>
      <c r="C242" s="21">
        <v>1</v>
      </c>
      <c r="D242" s="21">
        <v>3</v>
      </c>
      <c r="E242" s="21">
        <v>8</v>
      </c>
      <c r="F242" s="24" t="s">
        <v>0</v>
      </c>
      <c r="G242">
        <f t="shared" si="18"/>
        <v>0</v>
      </c>
      <c r="H242">
        <f t="shared" si="19"/>
        <v>0</v>
      </c>
      <c r="I242">
        <f t="shared" si="20"/>
        <v>0</v>
      </c>
      <c r="J242">
        <f t="shared" si="21"/>
        <v>0</v>
      </c>
      <c r="K242">
        <f t="shared" si="22"/>
        <v>0</v>
      </c>
      <c r="L242">
        <f t="shared" si="23"/>
        <v>0</v>
      </c>
    </row>
    <row r="243" spans="1:12">
      <c r="A243" s="20">
        <v>241</v>
      </c>
      <c r="B243" s="21">
        <v>4</v>
      </c>
      <c r="C243" s="21">
        <v>1</v>
      </c>
      <c r="D243" s="21">
        <v>1</v>
      </c>
      <c r="E243" s="21">
        <v>6</v>
      </c>
      <c r="F243" s="24" t="s">
        <v>0</v>
      </c>
      <c r="G243">
        <f t="shared" si="18"/>
        <v>0</v>
      </c>
      <c r="H243">
        <f t="shared" si="19"/>
        <v>0</v>
      </c>
      <c r="I243">
        <f t="shared" si="20"/>
        <v>0</v>
      </c>
      <c r="J243">
        <f t="shared" si="21"/>
        <v>0</v>
      </c>
      <c r="K243">
        <f t="shared" si="22"/>
        <v>0</v>
      </c>
      <c r="L243">
        <f t="shared" si="23"/>
        <v>0</v>
      </c>
    </row>
    <row r="244" spans="1:12">
      <c r="A244" s="20">
        <v>242</v>
      </c>
      <c r="B244" s="21">
        <v>4</v>
      </c>
      <c r="C244" s="21">
        <v>1</v>
      </c>
      <c r="D244" s="21">
        <v>3</v>
      </c>
      <c r="E244" s="21">
        <v>8</v>
      </c>
      <c r="F244" s="24" t="s">
        <v>0</v>
      </c>
      <c r="G244">
        <f t="shared" si="18"/>
        <v>0</v>
      </c>
      <c r="H244">
        <f t="shared" si="19"/>
        <v>0</v>
      </c>
      <c r="I244">
        <f t="shared" si="20"/>
        <v>0</v>
      </c>
      <c r="J244">
        <f t="shared" si="21"/>
        <v>0</v>
      </c>
      <c r="K244">
        <f t="shared" si="22"/>
        <v>0</v>
      </c>
      <c r="L244">
        <f t="shared" si="23"/>
        <v>0</v>
      </c>
    </row>
    <row r="245" spans="1:12">
      <c r="A245" s="20">
        <v>243</v>
      </c>
      <c r="B245" s="21">
        <v>4</v>
      </c>
      <c r="C245" s="21">
        <v>1</v>
      </c>
      <c r="D245" s="21">
        <v>0</v>
      </c>
      <c r="E245" s="21">
        <v>5</v>
      </c>
      <c r="F245" s="24" t="s">
        <v>0</v>
      </c>
      <c r="G245">
        <f t="shared" si="18"/>
        <v>0</v>
      </c>
      <c r="H245">
        <f t="shared" si="19"/>
        <v>0</v>
      </c>
      <c r="I245">
        <f t="shared" si="20"/>
        <v>0</v>
      </c>
      <c r="J245">
        <f t="shared" si="21"/>
        <v>0</v>
      </c>
      <c r="K245">
        <f t="shared" si="22"/>
        <v>0</v>
      </c>
      <c r="L245">
        <f t="shared" si="23"/>
        <v>0</v>
      </c>
    </row>
    <row r="246" spans="1:12">
      <c r="A246" s="20">
        <v>244</v>
      </c>
      <c r="B246" s="21">
        <v>4</v>
      </c>
      <c r="C246" s="21">
        <v>0</v>
      </c>
      <c r="D246" s="21">
        <v>3</v>
      </c>
      <c r="E246" s="21">
        <v>7</v>
      </c>
      <c r="F246" s="24" t="s">
        <v>0</v>
      </c>
      <c r="G246">
        <f t="shared" si="18"/>
        <v>0</v>
      </c>
      <c r="H246">
        <f t="shared" si="19"/>
        <v>0</v>
      </c>
      <c r="I246">
        <f t="shared" si="20"/>
        <v>0</v>
      </c>
      <c r="J246">
        <f t="shared" si="21"/>
        <v>0</v>
      </c>
      <c r="K246">
        <f t="shared" si="22"/>
        <v>0</v>
      </c>
      <c r="L246">
        <f t="shared" si="23"/>
        <v>0</v>
      </c>
    </row>
    <row r="247" spans="1:12">
      <c r="A247" s="20">
        <v>245</v>
      </c>
      <c r="B247" s="21">
        <v>4</v>
      </c>
      <c r="C247" s="21">
        <v>1</v>
      </c>
      <c r="D247" s="21">
        <v>0</v>
      </c>
      <c r="E247" s="21">
        <v>5</v>
      </c>
      <c r="F247" s="24" t="s">
        <v>0</v>
      </c>
      <c r="G247">
        <f t="shared" si="18"/>
        <v>0</v>
      </c>
      <c r="H247">
        <f t="shared" si="19"/>
        <v>0</v>
      </c>
      <c r="I247">
        <f t="shared" si="20"/>
        <v>0</v>
      </c>
      <c r="J247">
        <f t="shared" si="21"/>
        <v>0</v>
      </c>
      <c r="K247">
        <f t="shared" si="22"/>
        <v>0</v>
      </c>
      <c r="L247">
        <f t="shared" si="23"/>
        <v>0</v>
      </c>
    </row>
    <row r="248" spans="1:12">
      <c r="A248" s="20">
        <v>246</v>
      </c>
      <c r="B248" s="21">
        <v>4</v>
      </c>
      <c r="C248" s="21">
        <v>1</v>
      </c>
      <c r="D248" s="21">
        <v>1</v>
      </c>
      <c r="E248" s="21">
        <v>6</v>
      </c>
      <c r="F248" s="24" t="s">
        <v>0</v>
      </c>
      <c r="G248">
        <f t="shared" si="18"/>
        <v>0</v>
      </c>
      <c r="H248">
        <f t="shared" si="19"/>
        <v>0</v>
      </c>
      <c r="I248">
        <f t="shared" si="20"/>
        <v>0</v>
      </c>
      <c r="J248">
        <f t="shared" si="21"/>
        <v>0</v>
      </c>
      <c r="K248">
        <f t="shared" si="22"/>
        <v>0</v>
      </c>
      <c r="L248">
        <f t="shared" si="23"/>
        <v>0</v>
      </c>
    </row>
    <row r="249" spans="1:12">
      <c r="A249" s="20">
        <v>247</v>
      </c>
      <c r="B249" s="21">
        <v>4</v>
      </c>
      <c r="C249" s="21">
        <v>1</v>
      </c>
      <c r="D249" s="21">
        <v>3</v>
      </c>
      <c r="E249" s="21">
        <v>8</v>
      </c>
      <c r="F249" s="24" t="s">
        <v>0</v>
      </c>
      <c r="G249">
        <f t="shared" si="18"/>
        <v>0</v>
      </c>
      <c r="H249">
        <f t="shared" si="19"/>
        <v>0</v>
      </c>
      <c r="I249">
        <f t="shared" si="20"/>
        <v>0</v>
      </c>
      <c r="J249">
        <f t="shared" si="21"/>
        <v>0</v>
      </c>
      <c r="K249">
        <f t="shared" si="22"/>
        <v>0</v>
      </c>
      <c r="L249">
        <f t="shared" si="23"/>
        <v>0</v>
      </c>
    </row>
    <row r="250" spans="1:12">
      <c r="A250" s="20">
        <v>248</v>
      </c>
      <c r="B250" s="21">
        <v>4</v>
      </c>
      <c r="C250" s="21">
        <v>1</v>
      </c>
      <c r="D250" s="21">
        <v>1</v>
      </c>
      <c r="E250" s="21">
        <v>6</v>
      </c>
      <c r="F250" s="24" t="s">
        <v>0</v>
      </c>
      <c r="G250">
        <f t="shared" si="18"/>
        <v>0</v>
      </c>
      <c r="H250">
        <f t="shared" si="19"/>
        <v>0</v>
      </c>
      <c r="I250">
        <f t="shared" si="20"/>
        <v>0</v>
      </c>
      <c r="J250">
        <f t="shared" si="21"/>
        <v>0</v>
      </c>
      <c r="K250">
        <f t="shared" si="22"/>
        <v>0</v>
      </c>
      <c r="L250">
        <f t="shared" si="23"/>
        <v>0</v>
      </c>
    </row>
    <row r="251" spans="1:12">
      <c r="A251" s="20">
        <v>249</v>
      </c>
      <c r="B251" s="21">
        <v>4</v>
      </c>
      <c r="C251" s="21">
        <v>1</v>
      </c>
      <c r="D251" s="21">
        <v>3</v>
      </c>
      <c r="E251" s="21">
        <v>8</v>
      </c>
      <c r="F251" s="24" t="s">
        <v>0</v>
      </c>
      <c r="G251">
        <f t="shared" si="18"/>
        <v>0</v>
      </c>
      <c r="H251">
        <f t="shared" si="19"/>
        <v>0</v>
      </c>
      <c r="I251">
        <f t="shared" si="20"/>
        <v>0</v>
      </c>
      <c r="J251">
        <f t="shared" si="21"/>
        <v>0</v>
      </c>
      <c r="K251">
        <f t="shared" si="22"/>
        <v>0</v>
      </c>
      <c r="L251">
        <f t="shared" si="23"/>
        <v>0</v>
      </c>
    </row>
    <row r="252" spans="1:12">
      <c r="A252" s="20">
        <v>250</v>
      </c>
      <c r="B252" s="21">
        <v>4</v>
      </c>
      <c r="C252" s="21">
        <v>4</v>
      </c>
      <c r="D252" s="21">
        <v>3</v>
      </c>
      <c r="E252" s="21">
        <v>11</v>
      </c>
      <c r="F252" s="24" t="s">
        <v>0</v>
      </c>
      <c r="G252">
        <f t="shared" si="18"/>
        <v>0</v>
      </c>
      <c r="H252">
        <f t="shared" si="19"/>
        <v>0</v>
      </c>
      <c r="I252">
        <f t="shared" si="20"/>
        <v>0</v>
      </c>
      <c r="J252">
        <f t="shared" si="21"/>
        <v>0</v>
      </c>
      <c r="K252">
        <f t="shared" si="22"/>
        <v>0</v>
      </c>
      <c r="L252">
        <f t="shared" si="23"/>
        <v>0</v>
      </c>
    </row>
    <row r="253" spans="1:12">
      <c r="A253" s="20">
        <v>251</v>
      </c>
      <c r="B253" s="21">
        <v>4</v>
      </c>
      <c r="C253" s="21">
        <v>1</v>
      </c>
      <c r="D253" s="21">
        <v>1</v>
      </c>
      <c r="E253" s="21">
        <v>6</v>
      </c>
      <c r="F253" s="24" t="s">
        <v>0</v>
      </c>
      <c r="G253">
        <f t="shared" si="18"/>
        <v>0</v>
      </c>
      <c r="H253">
        <f t="shared" si="19"/>
        <v>0</v>
      </c>
      <c r="I253">
        <f t="shared" si="20"/>
        <v>0</v>
      </c>
      <c r="J253">
        <f t="shared" si="21"/>
        <v>0</v>
      </c>
      <c r="K253">
        <f t="shared" si="22"/>
        <v>0</v>
      </c>
      <c r="L253">
        <f t="shared" si="23"/>
        <v>0</v>
      </c>
    </row>
    <row r="254" spans="1:12">
      <c r="A254" s="20">
        <v>252</v>
      </c>
      <c r="B254" s="21">
        <v>4</v>
      </c>
      <c r="C254" s="21">
        <v>1</v>
      </c>
      <c r="D254" s="21">
        <v>3</v>
      </c>
      <c r="E254" s="21">
        <v>8</v>
      </c>
      <c r="F254" s="24" t="s">
        <v>0</v>
      </c>
      <c r="G254">
        <f t="shared" si="18"/>
        <v>0</v>
      </c>
      <c r="H254">
        <f t="shared" si="19"/>
        <v>0</v>
      </c>
      <c r="I254">
        <f t="shared" si="20"/>
        <v>0</v>
      </c>
      <c r="J254">
        <f t="shared" si="21"/>
        <v>0</v>
      </c>
      <c r="K254">
        <f t="shared" si="22"/>
        <v>0</v>
      </c>
      <c r="L254">
        <f t="shared" si="23"/>
        <v>0</v>
      </c>
    </row>
    <row r="255" spans="1:12">
      <c r="A255" s="20">
        <v>253</v>
      </c>
      <c r="B255" s="21">
        <v>4</v>
      </c>
      <c r="C255" s="21">
        <v>0</v>
      </c>
      <c r="D255" s="21">
        <v>0</v>
      </c>
      <c r="E255" s="21">
        <v>4</v>
      </c>
      <c r="F255" s="24" t="s">
        <v>0</v>
      </c>
      <c r="G255">
        <f t="shared" si="18"/>
        <v>0</v>
      </c>
      <c r="H255">
        <f t="shared" si="19"/>
        <v>0</v>
      </c>
      <c r="I255">
        <f t="shared" si="20"/>
        <v>0</v>
      </c>
      <c r="J255">
        <f t="shared" si="21"/>
        <v>0</v>
      </c>
      <c r="K255">
        <f t="shared" si="22"/>
        <v>0</v>
      </c>
      <c r="L255">
        <f t="shared" si="23"/>
        <v>0</v>
      </c>
    </row>
    <row r="256" spans="1:12">
      <c r="A256" s="20">
        <v>254</v>
      </c>
      <c r="B256" s="21">
        <v>4</v>
      </c>
      <c r="C256" s="21">
        <v>1</v>
      </c>
      <c r="D256" s="21">
        <v>1</v>
      </c>
      <c r="E256" s="21">
        <v>6</v>
      </c>
      <c r="F256" s="24" t="s">
        <v>0</v>
      </c>
      <c r="G256">
        <f t="shared" si="18"/>
        <v>0</v>
      </c>
      <c r="H256">
        <f t="shared" si="19"/>
        <v>0</v>
      </c>
      <c r="I256">
        <f t="shared" si="20"/>
        <v>0</v>
      </c>
      <c r="J256">
        <f t="shared" si="21"/>
        <v>0</v>
      </c>
      <c r="K256">
        <f t="shared" si="22"/>
        <v>0</v>
      </c>
      <c r="L256">
        <f t="shared" si="23"/>
        <v>0</v>
      </c>
    </row>
    <row r="257" spans="1:12">
      <c r="A257" s="20">
        <v>255</v>
      </c>
      <c r="B257" s="21">
        <v>4</v>
      </c>
      <c r="C257" s="21">
        <v>1</v>
      </c>
      <c r="D257" s="21">
        <v>1</v>
      </c>
      <c r="E257" s="21">
        <v>6</v>
      </c>
      <c r="F257" s="24" t="s">
        <v>0</v>
      </c>
      <c r="G257">
        <f t="shared" si="18"/>
        <v>0</v>
      </c>
      <c r="H257">
        <f t="shared" si="19"/>
        <v>0</v>
      </c>
      <c r="I257">
        <f t="shared" si="20"/>
        <v>0</v>
      </c>
      <c r="J257">
        <f t="shared" si="21"/>
        <v>0</v>
      </c>
      <c r="K257">
        <f t="shared" si="22"/>
        <v>0</v>
      </c>
      <c r="L257">
        <f t="shared" si="23"/>
        <v>0</v>
      </c>
    </row>
    <row r="258" spans="1:12">
      <c r="A258" s="20">
        <v>256</v>
      </c>
      <c r="B258" s="21">
        <v>4</v>
      </c>
      <c r="C258" s="21">
        <v>1</v>
      </c>
      <c r="D258" s="21">
        <v>1</v>
      </c>
      <c r="E258" s="21">
        <v>6</v>
      </c>
      <c r="F258" s="24" t="s">
        <v>0</v>
      </c>
      <c r="G258">
        <f t="shared" si="18"/>
        <v>0</v>
      </c>
      <c r="H258">
        <f t="shared" si="19"/>
        <v>0</v>
      </c>
      <c r="I258">
        <f t="shared" si="20"/>
        <v>0</v>
      </c>
      <c r="J258">
        <f t="shared" si="21"/>
        <v>0</v>
      </c>
      <c r="K258">
        <f t="shared" si="22"/>
        <v>0</v>
      </c>
      <c r="L258">
        <f t="shared" si="23"/>
        <v>0</v>
      </c>
    </row>
    <row r="259" spans="1:12">
      <c r="A259" s="20">
        <v>257</v>
      </c>
      <c r="B259" s="21">
        <v>4</v>
      </c>
      <c r="C259" s="21">
        <v>1</v>
      </c>
      <c r="D259" s="21">
        <v>1</v>
      </c>
      <c r="E259" s="21">
        <v>6</v>
      </c>
      <c r="F259" s="24" t="s">
        <v>0</v>
      </c>
      <c r="G259">
        <f t="shared" si="18"/>
        <v>0</v>
      </c>
      <c r="H259">
        <f t="shared" si="19"/>
        <v>0</v>
      </c>
      <c r="I259">
        <f t="shared" si="20"/>
        <v>0</v>
      </c>
      <c r="J259">
        <f t="shared" si="21"/>
        <v>0</v>
      </c>
      <c r="K259">
        <f t="shared" si="22"/>
        <v>0</v>
      </c>
      <c r="L259">
        <f t="shared" si="23"/>
        <v>0</v>
      </c>
    </row>
    <row r="260" spans="1:12">
      <c r="A260" s="20">
        <v>258</v>
      </c>
      <c r="B260" s="21">
        <v>4</v>
      </c>
      <c r="C260" s="21">
        <v>0</v>
      </c>
      <c r="D260" s="21">
        <v>0</v>
      </c>
      <c r="E260" s="21">
        <v>4</v>
      </c>
      <c r="F260" s="24" t="s">
        <v>0</v>
      </c>
      <c r="G260">
        <f t="shared" ref="G260:G323" si="24">IF(AND($B260=0, $C260=0, $D260=0), 1, 0)</f>
        <v>0</v>
      </c>
      <c r="H260">
        <f t="shared" ref="H260:H323" si="25">IF(AND($B260=1, $C260=1, $D260=1), 1, 0)</f>
        <v>0</v>
      </c>
      <c r="I260">
        <f t="shared" ref="I260:I323" si="26">IF(AND($B260=2, $C260=2, $D260=2), 1, 0)</f>
        <v>0</v>
      </c>
      <c r="J260">
        <f t="shared" ref="J260:J323" si="27">IF(AND($B260=3, $C260=3, $D260=3), 1, 0)</f>
        <v>0</v>
      </c>
      <c r="K260">
        <f t="shared" ref="K260:K323" si="28">IF(AND($B260=4, $C260=4, $D260=4), 1, 0)</f>
        <v>0</v>
      </c>
      <c r="L260">
        <f t="shared" ref="L260:L323" si="29">IF(AND($B260&lt;2, $C260&lt;2, $D260&lt;2), 1, 0)</f>
        <v>0</v>
      </c>
    </row>
    <row r="261" spans="1:12">
      <c r="A261" s="20">
        <v>259</v>
      </c>
      <c r="B261" s="21">
        <v>4</v>
      </c>
      <c r="C261" s="21">
        <v>1</v>
      </c>
      <c r="D261" s="21">
        <v>1</v>
      </c>
      <c r="E261" s="21">
        <v>6</v>
      </c>
      <c r="F261" s="24" t="s">
        <v>0</v>
      </c>
      <c r="G261">
        <f t="shared" si="24"/>
        <v>0</v>
      </c>
      <c r="H261">
        <f t="shared" si="25"/>
        <v>0</v>
      </c>
      <c r="I261">
        <f t="shared" si="26"/>
        <v>0</v>
      </c>
      <c r="J261">
        <f t="shared" si="27"/>
        <v>0</v>
      </c>
      <c r="K261">
        <f t="shared" si="28"/>
        <v>0</v>
      </c>
      <c r="L261">
        <f t="shared" si="29"/>
        <v>0</v>
      </c>
    </row>
    <row r="262" spans="1:12">
      <c r="A262" s="20">
        <v>260</v>
      </c>
      <c r="B262" s="55">
        <v>4</v>
      </c>
      <c r="C262" s="55">
        <v>4</v>
      </c>
      <c r="D262" s="55">
        <v>4</v>
      </c>
      <c r="E262" s="55">
        <v>12</v>
      </c>
      <c r="F262" s="24" t="s">
        <v>0</v>
      </c>
      <c r="G262">
        <f t="shared" si="24"/>
        <v>0</v>
      </c>
      <c r="H262">
        <f t="shared" si="25"/>
        <v>0</v>
      </c>
      <c r="I262">
        <f t="shared" si="26"/>
        <v>0</v>
      </c>
      <c r="J262">
        <f t="shared" si="27"/>
        <v>0</v>
      </c>
      <c r="K262">
        <f t="shared" si="28"/>
        <v>1</v>
      </c>
      <c r="L262">
        <f t="shared" si="29"/>
        <v>0</v>
      </c>
    </row>
    <row r="263" spans="1:12">
      <c r="A263" s="20">
        <v>261</v>
      </c>
      <c r="B263" s="21">
        <v>4</v>
      </c>
      <c r="C263" s="21">
        <v>1</v>
      </c>
      <c r="D263" s="21">
        <v>1</v>
      </c>
      <c r="E263" s="21">
        <v>6</v>
      </c>
      <c r="F263" s="24" t="s">
        <v>0</v>
      </c>
      <c r="G263">
        <f t="shared" si="24"/>
        <v>0</v>
      </c>
      <c r="H263">
        <f t="shared" si="25"/>
        <v>0</v>
      </c>
      <c r="I263">
        <f t="shared" si="26"/>
        <v>0</v>
      </c>
      <c r="J263">
        <f t="shared" si="27"/>
        <v>0</v>
      </c>
      <c r="K263">
        <f t="shared" si="28"/>
        <v>0</v>
      </c>
      <c r="L263">
        <f t="shared" si="29"/>
        <v>0</v>
      </c>
    </row>
    <row r="264" spans="1:12">
      <c r="A264" s="20">
        <v>262</v>
      </c>
      <c r="B264" s="21">
        <v>4</v>
      </c>
      <c r="C264" s="21">
        <v>4</v>
      </c>
      <c r="D264" s="21">
        <v>3</v>
      </c>
      <c r="E264" s="21">
        <v>11</v>
      </c>
      <c r="F264" s="24" t="s">
        <v>0</v>
      </c>
      <c r="G264">
        <f t="shared" si="24"/>
        <v>0</v>
      </c>
      <c r="H264">
        <f t="shared" si="25"/>
        <v>0</v>
      </c>
      <c r="I264">
        <f t="shared" si="26"/>
        <v>0</v>
      </c>
      <c r="J264">
        <f t="shared" si="27"/>
        <v>0</v>
      </c>
      <c r="K264">
        <f t="shared" si="28"/>
        <v>0</v>
      </c>
      <c r="L264">
        <f t="shared" si="29"/>
        <v>0</v>
      </c>
    </row>
    <row r="265" spans="1:12">
      <c r="A265" s="20">
        <v>263</v>
      </c>
      <c r="B265" s="21">
        <v>4</v>
      </c>
      <c r="C265" s="21">
        <v>1</v>
      </c>
      <c r="D265" s="21">
        <v>1</v>
      </c>
      <c r="E265" s="21">
        <v>6</v>
      </c>
      <c r="F265" s="24" t="s">
        <v>0</v>
      </c>
      <c r="G265">
        <f t="shared" si="24"/>
        <v>0</v>
      </c>
      <c r="H265">
        <f t="shared" si="25"/>
        <v>0</v>
      </c>
      <c r="I265">
        <f t="shared" si="26"/>
        <v>0</v>
      </c>
      <c r="J265">
        <f t="shared" si="27"/>
        <v>0</v>
      </c>
      <c r="K265">
        <f t="shared" si="28"/>
        <v>0</v>
      </c>
      <c r="L265">
        <f t="shared" si="29"/>
        <v>0</v>
      </c>
    </row>
    <row r="266" spans="1:12">
      <c r="A266" s="20">
        <v>264</v>
      </c>
      <c r="B266" s="21">
        <v>0</v>
      </c>
      <c r="C266" s="21">
        <v>0</v>
      </c>
      <c r="D266" s="21">
        <v>0</v>
      </c>
      <c r="E266" s="21">
        <v>0</v>
      </c>
      <c r="F266" s="24" t="s">
        <v>0</v>
      </c>
      <c r="G266">
        <f t="shared" si="24"/>
        <v>1</v>
      </c>
      <c r="H266">
        <f t="shared" si="25"/>
        <v>0</v>
      </c>
      <c r="I266">
        <f t="shared" si="26"/>
        <v>0</v>
      </c>
      <c r="J266">
        <f t="shared" si="27"/>
        <v>0</v>
      </c>
      <c r="K266">
        <f t="shared" si="28"/>
        <v>0</v>
      </c>
      <c r="L266">
        <f t="shared" si="29"/>
        <v>1</v>
      </c>
    </row>
    <row r="267" spans="1:12">
      <c r="A267" s="20">
        <v>265</v>
      </c>
      <c r="B267" s="21">
        <v>4</v>
      </c>
      <c r="C267" s="21">
        <v>1</v>
      </c>
      <c r="D267" s="21">
        <v>3</v>
      </c>
      <c r="E267" s="21">
        <v>8</v>
      </c>
      <c r="F267" s="24" t="s">
        <v>0</v>
      </c>
      <c r="G267">
        <f t="shared" si="24"/>
        <v>0</v>
      </c>
      <c r="H267">
        <f t="shared" si="25"/>
        <v>0</v>
      </c>
      <c r="I267">
        <f t="shared" si="26"/>
        <v>0</v>
      </c>
      <c r="J267">
        <f t="shared" si="27"/>
        <v>0</v>
      </c>
      <c r="K267">
        <f t="shared" si="28"/>
        <v>0</v>
      </c>
      <c r="L267">
        <f t="shared" si="29"/>
        <v>0</v>
      </c>
    </row>
    <row r="268" spans="1:12">
      <c r="A268" s="20">
        <v>266</v>
      </c>
      <c r="B268" s="21">
        <v>4</v>
      </c>
      <c r="C268" s="21">
        <v>1</v>
      </c>
      <c r="D268" s="21">
        <v>1</v>
      </c>
      <c r="E268" s="21">
        <v>6</v>
      </c>
      <c r="F268" s="24" t="s">
        <v>0</v>
      </c>
      <c r="G268">
        <f t="shared" si="24"/>
        <v>0</v>
      </c>
      <c r="H268">
        <f t="shared" si="25"/>
        <v>0</v>
      </c>
      <c r="I268">
        <f t="shared" si="26"/>
        <v>0</v>
      </c>
      <c r="J268">
        <f t="shared" si="27"/>
        <v>0</v>
      </c>
      <c r="K268">
        <f t="shared" si="28"/>
        <v>0</v>
      </c>
      <c r="L268">
        <f t="shared" si="29"/>
        <v>0</v>
      </c>
    </row>
    <row r="269" spans="1:12">
      <c r="A269" s="20">
        <v>267</v>
      </c>
      <c r="B269" s="21">
        <v>4</v>
      </c>
      <c r="C269" s="21">
        <v>1</v>
      </c>
      <c r="D269" s="21">
        <v>1</v>
      </c>
      <c r="E269" s="21">
        <v>6</v>
      </c>
      <c r="F269" s="24" t="s">
        <v>0</v>
      </c>
      <c r="G269">
        <f t="shared" si="24"/>
        <v>0</v>
      </c>
      <c r="H269">
        <f t="shared" si="25"/>
        <v>0</v>
      </c>
      <c r="I269">
        <f t="shared" si="26"/>
        <v>0</v>
      </c>
      <c r="J269">
        <f t="shared" si="27"/>
        <v>0</v>
      </c>
      <c r="K269">
        <f t="shared" si="28"/>
        <v>0</v>
      </c>
      <c r="L269">
        <f t="shared" si="29"/>
        <v>0</v>
      </c>
    </row>
    <row r="270" spans="1:12">
      <c r="A270" s="20">
        <v>268</v>
      </c>
      <c r="B270" s="21">
        <v>4</v>
      </c>
      <c r="C270" s="21">
        <v>1</v>
      </c>
      <c r="D270" s="21">
        <v>3</v>
      </c>
      <c r="E270" s="21">
        <v>8</v>
      </c>
      <c r="F270" s="24" t="s">
        <v>0</v>
      </c>
      <c r="G270">
        <f t="shared" si="24"/>
        <v>0</v>
      </c>
      <c r="H270">
        <f t="shared" si="25"/>
        <v>0</v>
      </c>
      <c r="I270">
        <f t="shared" si="26"/>
        <v>0</v>
      </c>
      <c r="J270">
        <f t="shared" si="27"/>
        <v>0</v>
      </c>
      <c r="K270">
        <f t="shared" si="28"/>
        <v>0</v>
      </c>
      <c r="L270">
        <f t="shared" si="29"/>
        <v>0</v>
      </c>
    </row>
    <row r="271" spans="1:12">
      <c r="A271" s="20">
        <v>269</v>
      </c>
      <c r="B271" s="21">
        <v>4</v>
      </c>
      <c r="C271" s="21">
        <v>4</v>
      </c>
      <c r="D271" s="21">
        <v>3</v>
      </c>
      <c r="E271" s="21">
        <v>11</v>
      </c>
      <c r="F271" s="24" t="s">
        <v>0</v>
      </c>
      <c r="G271">
        <f t="shared" si="24"/>
        <v>0</v>
      </c>
      <c r="H271">
        <f t="shared" si="25"/>
        <v>0</v>
      </c>
      <c r="I271">
        <f t="shared" si="26"/>
        <v>0</v>
      </c>
      <c r="J271">
        <f t="shared" si="27"/>
        <v>0</v>
      </c>
      <c r="K271">
        <f t="shared" si="28"/>
        <v>0</v>
      </c>
      <c r="L271">
        <f t="shared" si="29"/>
        <v>0</v>
      </c>
    </row>
    <row r="272" spans="1:12">
      <c r="A272" s="20">
        <v>270</v>
      </c>
      <c r="B272" s="21">
        <v>4</v>
      </c>
      <c r="C272" s="21">
        <v>1</v>
      </c>
      <c r="D272" s="21">
        <v>0</v>
      </c>
      <c r="E272" s="21">
        <v>5</v>
      </c>
      <c r="F272" s="24" t="s">
        <v>0</v>
      </c>
      <c r="G272">
        <f t="shared" si="24"/>
        <v>0</v>
      </c>
      <c r="H272">
        <f t="shared" si="25"/>
        <v>0</v>
      </c>
      <c r="I272">
        <f t="shared" si="26"/>
        <v>0</v>
      </c>
      <c r="J272">
        <f t="shared" si="27"/>
        <v>0</v>
      </c>
      <c r="K272">
        <f t="shared" si="28"/>
        <v>0</v>
      </c>
      <c r="L272">
        <f t="shared" si="29"/>
        <v>0</v>
      </c>
    </row>
    <row r="273" spans="1:12">
      <c r="A273" s="20">
        <v>271</v>
      </c>
      <c r="B273" s="21">
        <v>2</v>
      </c>
      <c r="C273" s="21">
        <v>1</v>
      </c>
      <c r="D273" s="21">
        <v>3</v>
      </c>
      <c r="E273" s="21">
        <v>6</v>
      </c>
      <c r="F273" s="24" t="s">
        <v>0</v>
      </c>
      <c r="G273">
        <f t="shared" si="24"/>
        <v>0</v>
      </c>
      <c r="H273">
        <f t="shared" si="25"/>
        <v>0</v>
      </c>
      <c r="I273">
        <f t="shared" si="26"/>
        <v>0</v>
      </c>
      <c r="J273">
        <f t="shared" si="27"/>
        <v>0</v>
      </c>
      <c r="K273">
        <f t="shared" si="28"/>
        <v>0</v>
      </c>
      <c r="L273">
        <f t="shared" si="29"/>
        <v>0</v>
      </c>
    </row>
    <row r="274" spans="1:12">
      <c r="A274" s="20">
        <v>272</v>
      </c>
      <c r="B274" s="21">
        <v>4</v>
      </c>
      <c r="C274" s="21">
        <v>1</v>
      </c>
      <c r="D274" s="21">
        <v>3</v>
      </c>
      <c r="E274" s="21">
        <v>8</v>
      </c>
      <c r="F274" s="24" t="s">
        <v>0</v>
      </c>
      <c r="G274">
        <f t="shared" si="24"/>
        <v>0</v>
      </c>
      <c r="H274">
        <f t="shared" si="25"/>
        <v>0</v>
      </c>
      <c r="I274">
        <f t="shared" si="26"/>
        <v>0</v>
      </c>
      <c r="J274">
        <f t="shared" si="27"/>
        <v>0</v>
      </c>
      <c r="K274">
        <f t="shared" si="28"/>
        <v>0</v>
      </c>
      <c r="L274">
        <f t="shared" si="29"/>
        <v>0</v>
      </c>
    </row>
    <row r="275" spans="1:12">
      <c r="A275" s="20">
        <v>273</v>
      </c>
      <c r="B275" s="21">
        <v>1</v>
      </c>
      <c r="C275" s="21">
        <v>4</v>
      </c>
      <c r="D275" s="21">
        <v>1</v>
      </c>
      <c r="E275" s="21">
        <v>6</v>
      </c>
      <c r="F275" s="24" t="s">
        <v>0</v>
      </c>
      <c r="G275">
        <f t="shared" si="24"/>
        <v>0</v>
      </c>
      <c r="H275">
        <f t="shared" si="25"/>
        <v>0</v>
      </c>
      <c r="I275">
        <f t="shared" si="26"/>
        <v>0</v>
      </c>
      <c r="J275">
        <f t="shared" si="27"/>
        <v>0</v>
      </c>
      <c r="K275">
        <f t="shared" si="28"/>
        <v>0</v>
      </c>
      <c r="L275">
        <f t="shared" si="29"/>
        <v>0</v>
      </c>
    </row>
    <row r="276" spans="1:12">
      <c r="A276" s="20">
        <v>274</v>
      </c>
      <c r="B276" s="21">
        <v>1</v>
      </c>
      <c r="C276" s="21">
        <v>4</v>
      </c>
      <c r="D276" s="21">
        <v>1</v>
      </c>
      <c r="E276" s="21">
        <v>6</v>
      </c>
      <c r="F276" s="24" t="s">
        <v>0</v>
      </c>
      <c r="G276">
        <f t="shared" si="24"/>
        <v>0</v>
      </c>
      <c r="H276">
        <f t="shared" si="25"/>
        <v>0</v>
      </c>
      <c r="I276">
        <f t="shared" si="26"/>
        <v>0</v>
      </c>
      <c r="J276">
        <f t="shared" si="27"/>
        <v>0</v>
      </c>
      <c r="K276">
        <f t="shared" si="28"/>
        <v>0</v>
      </c>
      <c r="L276">
        <f t="shared" si="29"/>
        <v>0</v>
      </c>
    </row>
    <row r="277" spans="1:12">
      <c r="A277" s="20">
        <v>275</v>
      </c>
      <c r="B277" s="21">
        <v>3</v>
      </c>
      <c r="C277" s="21">
        <v>4</v>
      </c>
      <c r="D277" s="21">
        <v>1</v>
      </c>
      <c r="E277" s="21">
        <v>8</v>
      </c>
      <c r="F277" s="24" t="s">
        <v>0</v>
      </c>
      <c r="G277">
        <f t="shared" si="24"/>
        <v>0</v>
      </c>
      <c r="H277">
        <f t="shared" si="25"/>
        <v>0</v>
      </c>
      <c r="I277">
        <f t="shared" si="26"/>
        <v>0</v>
      </c>
      <c r="J277">
        <f t="shared" si="27"/>
        <v>0</v>
      </c>
      <c r="K277">
        <f t="shared" si="28"/>
        <v>0</v>
      </c>
      <c r="L277">
        <f t="shared" si="29"/>
        <v>0</v>
      </c>
    </row>
    <row r="278" spans="1:12">
      <c r="A278" s="20">
        <v>276</v>
      </c>
      <c r="B278" s="55">
        <v>4</v>
      </c>
      <c r="C278" s="55">
        <v>4</v>
      </c>
      <c r="D278" s="55">
        <v>4</v>
      </c>
      <c r="E278" s="55">
        <v>12</v>
      </c>
      <c r="F278" s="24" t="s">
        <v>0</v>
      </c>
      <c r="G278">
        <f t="shared" si="24"/>
        <v>0</v>
      </c>
      <c r="H278">
        <f t="shared" si="25"/>
        <v>0</v>
      </c>
      <c r="I278">
        <f t="shared" si="26"/>
        <v>0</v>
      </c>
      <c r="J278">
        <f t="shared" si="27"/>
        <v>0</v>
      </c>
      <c r="K278">
        <f t="shared" si="28"/>
        <v>1</v>
      </c>
      <c r="L278">
        <f t="shared" si="29"/>
        <v>0</v>
      </c>
    </row>
    <row r="279" spans="1:12">
      <c r="A279" s="20">
        <v>277</v>
      </c>
      <c r="B279" s="21">
        <v>4</v>
      </c>
      <c r="C279" s="21">
        <v>2</v>
      </c>
      <c r="D279" s="21">
        <v>1</v>
      </c>
      <c r="E279" s="21">
        <v>7</v>
      </c>
      <c r="F279" s="24" t="s">
        <v>0</v>
      </c>
      <c r="G279">
        <f t="shared" si="24"/>
        <v>0</v>
      </c>
      <c r="H279">
        <f t="shared" si="25"/>
        <v>0</v>
      </c>
      <c r="I279">
        <f t="shared" si="26"/>
        <v>0</v>
      </c>
      <c r="J279">
        <f t="shared" si="27"/>
        <v>0</v>
      </c>
      <c r="K279">
        <f t="shared" si="28"/>
        <v>0</v>
      </c>
      <c r="L279">
        <f t="shared" si="29"/>
        <v>0</v>
      </c>
    </row>
    <row r="280" spans="1:12">
      <c r="A280" s="20">
        <v>278</v>
      </c>
      <c r="B280" s="21">
        <v>4</v>
      </c>
      <c r="C280" s="21">
        <v>2</v>
      </c>
      <c r="D280" s="21">
        <v>1</v>
      </c>
      <c r="E280" s="21">
        <v>7</v>
      </c>
      <c r="F280" s="24" t="s">
        <v>0</v>
      </c>
      <c r="G280">
        <f t="shared" si="24"/>
        <v>0</v>
      </c>
      <c r="H280">
        <f t="shared" si="25"/>
        <v>0</v>
      </c>
      <c r="I280">
        <f t="shared" si="26"/>
        <v>0</v>
      </c>
      <c r="J280">
        <f t="shared" si="27"/>
        <v>0</v>
      </c>
      <c r="K280">
        <f t="shared" si="28"/>
        <v>0</v>
      </c>
      <c r="L280">
        <f t="shared" si="29"/>
        <v>0</v>
      </c>
    </row>
    <row r="281" spans="1:12">
      <c r="A281" s="20">
        <v>279</v>
      </c>
      <c r="B281" s="55">
        <v>4</v>
      </c>
      <c r="C281" s="55">
        <v>4</v>
      </c>
      <c r="D281" s="55">
        <v>4</v>
      </c>
      <c r="E281" s="55">
        <v>12</v>
      </c>
      <c r="F281" s="24" t="s">
        <v>0</v>
      </c>
      <c r="G281">
        <f t="shared" si="24"/>
        <v>0</v>
      </c>
      <c r="H281">
        <f t="shared" si="25"/>
        <v>0</v>
      </c>
      <c r="I281">
        <f t="shared" si="26"/>
        <v>0</v>
      </c>
      <c r="J281">
        <f t="shared" si="27"/>
        <v>0</v>
      </c>
      <c r="K281">
        <f t="shared" si="28"/>
        <v>1</v>
      </c>
      <c r="L281">
        <f t="shared" si="29"/>
        <v>0</v>
      </c>
    </row>
    <row r="282" spans="1:12">
      <c r="A282" s="20">
        <v>280</v>
      </c>
      <c r="B282" s="21">
        <v>4</v>
      </c>
      <c r="C282" s="21">
        <v>1</v>
      </c>
      <c r="D282" s="21">
        <v>1</v>
      </c>
      <c r="E282" s="21">
        <v>6</v>
      </c>
      <c r="F282" s="24" t="s">
        <v>0</v>
      </c>
      <c r="G282">
        <f t="shared" si="24"/>
        <v>0</v>
      </c>
      <c r="H282">
        <f t="shared" si="25"/>
        <v>0</v>
      </c>
      <c r="I282">
        <f t="shared" si="26"/>
        <v>0</v>
      </c>
      <c r="J282">
        <f t="shared" si="27"/>
        <v>0</v>
      </c>
      <c r="K282">
        <f t="shared" si="28"/>
        <v>0</v>
      </c>
      <c r="L282">
        <f t="shared" si="29"/>
        <v>0</v>
      </c>
    </row>
    <row r="283" spans="1:12">
      <c r="A283" s="20">
        <v>281</v>
      </c>
      <c r="B283" s="21">
        <v>1</v>
      </c>
      <c r="C283" s="21">
        <v>1</v>
      </c>
      <c r="D283" s="21">
        <v>3</v>
      </c>
      <c r="E283" s="21">
        <v>5</v>
      </c>
      <c r="F283" s="24" t="s">
        <v>0</v>
      </c>
      <c r="G283">
        <f t="shared" si="24"/>
        <v>0</v>
      </c>
      <c r="H283">
        <f t="shared" si="25"/>
        <v>0</v>
      </c>
      <c r="I283">
        <f t="shared" si="26"/>
        <v>0</v>
      </c>
      <c r="J283">
        <f t="shared" si="27"/>
        <v>0</v>
      </c>
      <c r="K283">
        <f t="shared" si="28"/>
        <v>0</v>
      </c>
      <c r="L283">
        <f t="shared" si="29"/>
        <v>0</v>
      </c>
    </row>
    <row r="284" spans="1:12">
      <c r="A284" s="20">
        <v>282</v>
      </c>
      <c r="B284" s="21">
        <v>1</v>
      </c>
      <c r="C284" s="21">
        <v>4</v>
      </c>
      <c r="D284" s="21">
        <v>3</v>
      </c>
      <c r="E284" s="21">
        <v>8</v>
      </c>
      <c r="F284" s="24" t="s">
        <v>0</v>
      </c>
      <c r="G284">
        <f t="shared" si="24"/>
        <v>0</v>
      </c>
      <c r="H284">
        <f t="shared" si="25"/>
        <v>0</v>
      </c>
      <c r="I284">
        <f t="shared" si="26"/>
        <v>0</v>
      </c>
      <c r="J284">
        <f t="shared" si="27"/>
        <v>0</v>
      </c>
      <c r="K284">
        <f t="shared" si="28"/>
        <v>0</v>
      </c>
      <c r="L284">
        <f t="shared" si="29"/>
        <v>0</v>
      </c>
    </row>
    <row r="285" spans="1:12">
      <c r="A285" s="20">
        <v>283</v>
      </c>
      <c r="B285" s="21">
        <v>1</v>
      </c>
      <c r="C285" s="21">
        <v>4</v>
      </c>
      <c r="D285" s="21">
        <v>4</v>
      </c>
      <c r="E285" s="21">
        <v>9</v>
      </c>
      <c r="F285" s="24" t="s">
        <v>0</v>
      </c>
      <c r="G285">
        <f t="shared" si="24"/>
        <v>0</v>
      </c>
      <c r="H285">
        <f t="shared" si="25"/>
        <v>0</v>
      </c>
      <c r="I285">
        <f t="shared" si="26"/>
        <v>0</v>
      </c>
      <c r="J285">
        <f t="shared" si="27"/>
        <v>0</v>
      </c>
      <c r="K285">
        <f t="shared" si="28"/>
        <v>0</v>
      </c>
      <c r="L285">
        <f t="shared" si="29"/>
        <v>0</v>
      </c>
    </row>
    <row r="286" spans="1:12">
      <c r="A286" s="20">
        <v>284</v>
      </c>
      <c r="B286" s="22">
        <v>0</v>
      </c>
      <c r="C286" s="22">
        <v>4</v>
      </c>
      <c r="D286" s="22">
        <v>1</v>
      </c>
      <c r="E286" s="22">
        <v>5</v>
      </c>
      <c r="F286" s="24" t="s">
        <v>0</v>
      </c>
      <c r="G286">
        <f t="shared" si="24"/>
        <v>0</v>
      </c>
      <c r="H286">
        <f t="shared" si="25"/>
        <v>0</v>
      </c>
      <c r="I286">
        <f t="shared" si="26"/>
        <v>0</v>
      </c>
      <c r="J286">
        <f t="shared" si="27"/>
        <v>0</v>
      </c>
      <c r="K286">
        <f t="shared" si="28"/>
        <v>0</v>
      </c>
      <c r="L286">
        <f t="shared" si="29"/>
        <v>0</v>
      </c>
    </row>
    <row r="287" spans="1:12">
      <c r="A287" s="20">
        <v>285</v>
      </c>
      <c r="B287" s="21">
        <v>4</v>
      </c>
      <c r="C287" s="21">
        <v>2</v>
      </c>
      <c r="D287" s="21">
        <v>1</v>
      </c>
      <c r="E287" s="21">
        <v>7</v>
      </c>
      <c r="F287" s="24" t="s">
        <v>0</v>
      </c>
      <c r="G287">
        <f t="shared" si="24"/>
        <v>0</v>
      </c>
      <c r="H287">
        <f t="shared" si="25"/>
        <v>0</v>
      </c>
      <c r="I287">
        <f t="shared" si="26"/>
        <v>0</v>
      </c>
      <c r="J287">
        <f t="shared" si="27"/>
        <v>0</v>
      </c>
      <c r="K287">
        <f t="shared" si="28"/>
        <v>0</v>
      </c>
      <c r="L287">
        <f t="shared" si="29"/>
        <v>0</v>
      </c>
    </row>
    <row r="288" spans="1:12">
      <c r="A288" s="20">
        <v>286</v>
      </c>
      <c r="B288" s="21">
        <v>0</v>
      </c>
      <c r="C288" s="21">
        <v>4</v>
      </c>
      <c r="D288" s="21">
        <v>3</v>
      </c>
      <c r="E288" s="21">
        <v>7</v>
      </c>
      <c r="F288" s="24" t="s">
        <v>0</v>
      </c>
      <c r="G288">
        <f t="shared" si="24"/>
        <v>0</v>
      </c>
      <c r="H288">
        <f t="shared" si="25"/>
        <v>0</v>
      </c>
      <c r="I288">
        <f t="shared" si="26"/>
        <v>0</v>
      </c>
      <c r="J288">
        <f t="shared" si="27"/>
        <v>0</v>
      </c>
      <c r="K288">
        <f t="shared" si="28"/>
        <v>0</v>
      </c>
      <c r="L288">
        <f t="shared" si="29"/>
        <v>0</v>
      </c>
    </row>
    <row r="289" spans="1:12">
      <c r="A289" s="20">
        <v>287</v>
      </c>
      <c r="B289" s="21">
        <v>1</v>
      </c>
      <c r="C289" s="21">
        <v>4</v>
      </c>
      <c r="D289" s="21">
        <v>0</v>
      </c>
      <c r="E289" s="21">
        <v>5</v>
      </c>
      <c r="F289" s="24" t="s">
        <v>0</v>
      </c>
      <c r="G289">
        <f t="shared" si="24"/>
        <v>0</v>
      </c>
      <c r="H289">
        <f t="shared" si="25"/>
        <v>0</v>
      </c>
      <c r="I289">
        <f t="shared" si="26"/>
        <v>0</v>
      </c>
      <c r="J289">
        <f t="shared" si="27"/>
        <v>0</v>
      </c>
      <c r="K289">
        <f t="shared" si="28"/>
        <v>0</v>
      </c>
      <c r="L289">
        <f t="shared" si="29"/>
        <v>0</v>
      </c>
    </row>
    <row r="290" spans="1:12">
      <c r="A290" s="20">
        <v>288</v>
      </c>
      <c r="B290" s="21">
        <v>1</v>
      </c>
      <c r="C290" s="21">
        <v>4</v>
      </c>
      <c r="D290" s="21">
        <v>1</v>
      </c>
      <c r="E290" s="21">
        <v>6</v>
      </c>
      <c r="F290" s="24" t="s">
        <v>0</v>
      </c>
      <c r="G290">
        <f t="shared" si="24"/>
        <v>0</v>
      </c>
      <c r="H290">
        <f t="shared" si="25"/>
        <v>0</v>
      </c>
      <c r="I290">
        <f t="shared" si="26"/>
        <v>0</v>
      </c>
      <c r="J290">
        <f t="shared" si="27"/>
        <v>0</v>
      </c>
      <c r="K290">
        <f t="shared" si="28"/>
        <v>0</v>
      </c>
      <c r="L290">
        <f t="shared" si="29"/>
        <v>0</v>
      </c>
    </row>
    <row r="291" spans="1:12">
      <c r="A291" s="20">
        <v>289</v>
      </c>
      <c r="B291" s="21">
        <v>4</v>
      </c>
      <c r="C291" s="21">
        <v>1</v>
      </c>
      <c r="D291" s="21">
        <v>1</v>
      </c>
      <c r="E291" s="21">
        <v>6</v>
      </c>
      <c r="F291" s="24" t="s">
        <v>0</v>
      </c>
      <c r="G291">
        <f t="shared" si="24"/>
        <v>0</v>
      </c>
      <c r="H291">
        <f t="shared" si="25"/>
        <v>0</v>
      </c>
      <c r="I291">
        <f t="shared" si="26"/>
        <v>0</v>
      </c>
      <c r="J291">
        <f t="shared" si="27"/>
        <v>0</v>
      </c>
      <c r="K291">
        <f t="shared" si="28"/>
        <v>0</v>
      </c>
      <c r="L291">
        <f t="shared" si="29"/>
        <v>0</v>
      </c>
    </row>
    <row r="292" spans="1:12">
      <c r="A292" s="20">
        <v>290</v>
      </c>
      <c r="B292" s="21">
        <v>4</v>
      </c>
      <c r="C292" s="21">
        <v>0</v>
      </c>
      <c r="D292" s="21">
        <v>1</v>
      </c>
      <c r="E292" s="21">
        <v>5</v>
      </c>
      <c r="F292" s="24" t="s">
        <v>0</v>
      </c>
      <c r="G292">
        <f t="shared" si="24"/>
        <v>0</v>
      </c>
      <c r="H292">
        <f t="shared" si="25"/>
        <v>0</v>
      </c>
      <c r="I292">
        <f t="shared" si="26"/>
        <v>0</v>
      </c>
      <c r="J292">
        <f t="shared" si="27"/>
        <v>0</v>
      </c>
      <c r="K292">
        <f t="shared" si="28"/>
        <v>0</v>
      </c>
      <c r="L292">
        <f t="shared" si="29"/>
        <v>0</v>
      </c>
    </row>
    <row r="293" spans="1:12">
      <c r="A293" s="20">
        <v>291</v>
      </c>
      <c r="B293" s="21">
        <v>1</v>
      </c>
      <c r="C293" s="21">
        <v>4</v>
      </c>
      <c r="D293" s="21">
        <v>4</v>
      </c>
      <c r="E293" s="21">
        <v>9</v>
      </c>
      <c r="F293" s="24" t="s">
        <v>0</v>
      </c>
      <c r="G293">
        <f t="shared" si="24"/>
        <v>0</v>
      </c>
      <c r="H293">
        <f t="shared" si="25"/>
        <v>0</v>
      </c>
      <c r="I293">
        <f t="shared" si="26"/>
        <v>0</v>
      </c>
      <c r="J293">
        <f t="shared" si="27"/>
        <v>0</v>
      </c>
      <c r="K293">
        <f t="shared" si="28"/>
        <v>0</v>
      </c>
      <c r="L293">
        <f t="shared" si="29"/>
        <v>0</v>
      </c>
    </row>
    <row r="294" spans="1:12">
      <c r="A294" s="20">
        <v>292</v>
      </c>
      <c r="B294" s="21">
        <v>1</v>
      </c>
      <c r="C294" s="21">
        <v>4</v>
      </c>
      <c r="D294" s="21">
        <v>1</v>
      </c>
      <c r="E294" s="21">
        <v>6</v>
      </c>
      <c r="F294" s="24" t="s">
        <v>0</v>
      </c>
      <c r="G294">
        <f t="shared" si="24"/>
        <v>0</v>
      </c>
      <c r="H294">
        <f t="shared" si="25"/>
        <v>0</v>
      </c>
      <c r="I294">
        <f t="shared" si="26"/>
        <v>0</v>
      </c>
      <c r="J294">
        <f t="shared" si="27"/>
        <v>0</v>
      </c>
      <c r="K294">
        <f t="shared" si="28"/>
        <v>0</v>
      </c>
      <c r="L294">
        <f t="shared" si="29"/>
        <v>0</v>
      </c>
    </row>
    <row r="295" spans="1:12">
      <c r="A295" s="20">
        <v>293</v>
      </c>
      <c r="B295" s="21">
        <v>1</v>
      </c>
      <c r="C295" s="21">
        <v>4</v>
      </c>
      <c r="D295" s="21">
        <v>4</v>
      </c>
      <c r="E295" s="21">
        <v>9</v>
      </c>
      <c r="F295" s="24" t="s">
        <v>0</v>
      </c>
      <c r="G295">
        <f t="shared" si="24"/>
        <v>0</v>
      </c>
      <c r="H295">
        <f t="shared" si="25"/>
        <v>0</v>
      </c>
      <c r="I295">
        <f t="shared" si="26"/>
        <v>0</v>
      </c>
      <c r="J295">
        <f t="shared" si="27"/>
        <v>0</v>
      </c>
      <c r="K295">
        <f t="shared" si="28"/>
        <v>0</v>
      </c>
      <c r="L295">
        <f t="shared" si="29"/>
        <v>0</v>
      </c>
    </row>
    <row r="296" spans="1:12">
      <c r="A296" s="20">
        <v>294</v>
      </c>
      <c r="B296" s="21">
        <v>1</v>
      </c>
      <c r="C296" s="21">
        <v>4</v>
      </c>
      <c r="D296" s="21">
        <v>3</v>
      </c>
      <c r="E296" s="21">
        <v>8</v>
      </c>
      <c r="F296" s="24" t="s">
        <v>0</v>
      </c>
      <c r="G296">
        <f t="shared" si="24"/>
        <v>0</v>
      </c>
      <c r="H296">
        <f t="shared" si="25"/>
        <v>0</v>
      </c>
      <c r="I296">
        <f t="shared" si="26"/>
        <v>0</v>
      </c>
      <c r="J296">
        <f t="shared" si="27"/>
        <v>0</v>
      </c>
      <c r="K296">
        <f t="shared" si="28"/>
        <v>0</v>
      </c>
      <c r="L296">
        <f t="shared" si="29"/>
        <v>0</v>
      </c>
    </row>
    <row r="297" spans="1:12">
      <c r="A297" s="20">
        <v>295</v>
      </c>
      <c r="B297" s="21">
        <v>4</v>
      </c>
      <c r="C297" s="21">
        <v>2</v>
      </c>
      <c r="D297" s="21">
        <v>1</v>
      </c>
      <c r="E297" s="21">
        <v>7</v>
      </c>
      <c r="F297" s="24" t="s">
        <v>0</v>
      </c>
      <c r="G297">
        <f t="shared" si="24"/>
        <v>0</v>
      </c>
      <c r="H297">
        <f t="shared" si="25"/>
        <v>0</v>
      </c>
      <c r="I297">
        <f t="shared" si="26"/>
        <v>0</v>
      </c>
      <c r="J297">
        <f t="shared" si="27"/>
        <v>0</v>
      </c>
      <c r="K297">
        <f t="shared" si="28"/>
        <v>0</v>
      </c>
      <c r="L297">
        <f t="shared" si="29"/>
        <v>0</v>
      </c>
    </row>
    <row r="298" spans="1:12">
      <c r="A298" s="20">
        <v>296</v>
      </c>
      <c r="B298" s="21">
        <v>4</v>
      </c>
      <c r="C298" s="21">
        <v>2</v>
      </c>
      <c r="D298" s="21">
        <v>4</v>
      </c>
      <c r="E298" s="21">
        <v>10</v>
      </c>
      <c r="F298" s="24" t="s">
        <v>0</v>
      </c>
      <c r="G298">
        <f t="shared" si="24"/>
        <v>0</v>
      </c>
      <c r="H298">
        <f t="shared" si="25"/>
        <v>0</v>
      </c>
      <c r="I298">
        <f t="shared" si="26"/>
        <v>0</v>
      </c>
      <c r="J298">
        <f t="shared" si="27"/>
        <v>0</v>
      </c>
      <c r="K298">
        <f t="shared" si="28"/>
        <v>0</v>
      </c>
      <c r="L298">
        <f t="shared" si="29"/>
        <v>0</v>
      </c>
    </row>
    <row r="299" spans="1:12">
      <c r="A299" s="20">
        <v>297</v>
      </c>
      <c r="B299" s="22">
        <v>1</v>
      </c>
      <c r="C299" s="22">
        <v>0</v>
      </c>
      <c r="D299" s="22">
        <v>0</v>
      </c>
      <c r="E299" s="22">
        <v>1</v>
      </c>
      <c r="F299" s="24" t="s">
        <v>0</v>
      </c>
      <c r="G299">
        <f t="shared" si="24"/>
        <v>0</v>
      </c>
      <c r="H299">
        <f t="shared" si="25"/>
        <v>0</v>
      </c>
      <c r="I299">
        <f t="shared" si="26"/>
        <v>0</v>
      </c>
      <c r="J299">
        <f t="shared" si="27"/>
        <v>0</v>
      </c>
      <c r="K299">
        <f t="shared" si="28"/>
        <v>0</v>
      </c>
      <c r="L299">
        <f t="shared" si="29"/>
        <v>1</v>
      </c>
    </row>
    <row r="300" spans="1:12">
      <c r="A300" s="20">
        <v>298</v>
      </c>
      <c r="B300" s="21">
        <v>4</v>
      </c>
      <c r="C300" s="21">
        <v>2</v>
      </c>
      <c r="D300" s="21">
        <v>3</v>
      </c>
      <c r="E300" s="21">
        <v>9</v>
      </c>
      <c r="F300" s="24" t="s">
        <v>0</v>
      </c>
      <c r="G300">
        <f t="shared" si="24"/>
        <v>0</v>
      </c>
      <c r="H300">
        <f t="shared" si="25"/>
        <v>0</v>
      </c>
      <c r="I300">
        <f t="shared" si="26"/>
        <v>0</v>
      </c>
      <c r="J300">
        <f t="shared" si="27"/>
        <v>0</v>
      </c>
      <c r="K300">
        <f t="shared" si="28"/>
        <v>0</v>
      </c>
      <c r="L300">
        <f t="shared" si="29"/>
        <v>0</v>
      </c>
    </row>
    <row r="301" spans="1:12">
      <c r="A301" s="20">
        <v>299</v>
      </c>
      <c r="B301" s="21">
        <v>0</v>
      </c>
      <c r="C301" s="21">
        <v>2</v>
      </c>
      <c r="D301" s="21">
        <v>2</v>
      </c>
      <c r="E301" s="21">
        <v>4</v>
      </c>
      <c r="F301" s="24" t="s">
        <v>0</v>
      </c>
      <c r="G301">
        <f t="shared" si="24"/>
        <v>0</v>
      </c>
      <c r="H301">
        <f t="shared" si="25"/>
        <v>0</v>
      </c>
      <c r="I301">
        <f t="shared" si="26"/>
        <v>0</v>
      </c>
      <c r="J301">
        <f t="shared" si="27"/>
        <v>0</v>
      </c>
      <c r="K301">
        <f t="shared" si="28"/>
        <v>0</v>
      </c>
      <c r="L301">
        <f t="shared" si="29"/>
        <v>0</v>
      </c>
    </row>
    <row r="302" spans="1:12">
      <c r="A302" s="20">
        <v>300</v>
      </c>
      <c r="B302" s="21">
        <v>1</v>
      </c>
      <c r="C302" s="21">
        <v>4</v>
      </c>
      <c r="D302" s="21">
        <v>4</v>
      </c>
      <c r="E302" s="21">
        <v>9</v>
      </c>
      <c r="F302" s="24" t="s">
        <v>0</v>
      </c>
      <c r="G302">
        <f t="shared" si="24"/>
        <v>0</v>
      </c>
      <c r="H302">
        <f t="shared" si="25"/>
        <v>0</v>
      </c>
      <c r="I302">
        <f t="shared" si="26"/>
        <v>0</v>
      </c>
      <c r="J302">
        <f t="shared" si="27"/>
        <v>0</v>
      </c>
      <c r="K302">
        <f t="shared" si="28"/>
        <v>0</v>
      </c>
      <c r="L302">
        <f t="shared" si="29"/>
        <v>0</v>
      </c>
    </row>
    <row r="303" spans="1:12">
      <c r="A303" s="20">
        <v>301</v>
      </c>
      <c r="B303" s="21">
        <v>1</v>
      </c>
      <c r="C303" s="21">
        <v>1</v>
      </c>
      <c r="D303" s="21">
        <v>3</v>
      </c>
      <c r="E303" s="21">
        <v>5</v>
      </c>
      <c r="F303" s="24" t="s">
        <v>0</v>
      </c>
      <c r="G303">
        <f t="shared" si="24"/>
        <v>0</v>
      </c>
      <c r="H303">
        <f t="shared" si="25"/>
        <v>0</v>
      </c>
      <c r="I303">
        <f t="shared" si="26"/>
        <v>0</v>
      </c>
      <c r="J303">
        <f t="shared" si="27"/>
        <v>0</v>
      </c>
      <c r="K303">
        <f t="shared" si="28"/>
        <v>0</v>
      </c>
      <c r="L303">
        <f t="shared" si="29"/>
        <v>0</v>
      </c>
    </row>
    <row r="304" spans="1:12">
      <c r="A304" s="20">
        <v>302</v>
      </c>
      <c r="B304" s="21">
        <v>1</v>
      </c>
      <c r="C304" s="21">
        <v>2</v>
      </c>
      <c r="D304" s="21">
        <v>2</v>
      </c>
      <c r="E304" s="21">
        <v>5</v>
      </c>
      <c r="F304" s="24" t="s">
        <v>0</v>
      </c>
      <c r="G304">
        <f t="shared" si="24"/>
        <v>0</v>
      </c>
      <c r="H304">
        <f t="shared" si="25"/>
        <v>0</v>
      </c>
      <c r="I304">
        <f t="shared" si="26"/>
        <v>0</v>
      </c>
      <c r="J304">
        <f t="shared" si="27"/>
        <v>0</v>
      </c>
      <c r="K304">
        <f t="shared" si="28"/>
        <v>0</v>
      </c>
      <c r="L304">
        <f t="shared" si="29"/>
        <v>0</v>
      </c>
    </row>
    <row r="305" spans="1:12">
      <c r="A305" s="20">
        <v>303</v>
      </c>
      <c r="B305" s="22">
        <v>0</v>
      </c>
      <c r="C305" s="22">
        <v>0</v>
      </c>
      <c r="D305" s="22">
        <v>0</v>
      </c>
      <c r="E305" s="22">
        <v>0</v>
      </c>
      <c r="F305" s="24" t="s">
        <v>0</v>
      </c>
      <c r="G305">
        <f t="shared" si="24"/>
        <v>1</v>
      </c>
      <c r="H305">
        <f t="shared" si="25"/>
        <v>0</v>
      </c>
      <c r="I305">
        <f t="shared" si="26"/>
        <v>0</v>
      </c>
      <c r="J305">
        <f t="shared" si="27"/>
        <v>0</v>
      </c>
      <c r="K305">
        <f t="shared" si="28"/>
        <v>0</v>
      </c>
      <c r="L305">
        <f t="shared" si="29"/>
        <v>1</v>
      </c>
    </row>
    <row r="306" spans="1:12">
      <c r="A306" s="20">
        <v>304</v>
      </c>
      <c r="B306" s="21">
        <v>0</v>
      </c>
      <c r="C306" s="21">
        <v>2</v>
      </c>
      <c r="D306" s="21">
        <v>0</v>
      </c>
      <c r="E306" s="21">
        <v>2</v>
      </c>
      <c r="F306" s="24" t="s">
        <v>0</v>
      </c>
      <c r="G306">
        <f t="shared" si="24"/>
        <v>0</v>
      </c>
      <c r="H306">
        <f t="shared" si="25"/>
        <v>0</v>
      </c>
      <c r="I306">
        <f t="shared" si="26"/>
        <v>0</v>
      </c>
      <c r="J306">
        <f t="shared" si="27"/>
        <v>0</v>
      </c>
      <c r="K306">
        <f t="shared" si="28"/>
        <v>0</v>
      </c>
      <c r="L306">
        <f t="shared" si="29"/>
        <v>0</v>
      </c>
    </row>
    <row r="307" spans="1:12">
      <c r="A307" s="20">
        <v>305</v>
      </c>
      <c r="B307" s="21">
        <v>4</v>
      </c>
      <c r="C307" s="21">
        <v>2</v>
      </c>
      <c r="D307" s="21">
        <v>4</v>
      </c>
      <c r="E307" s="21">
        <v>10</v>
      </c>
      <c r="F307" s="24" t="s">
        <v>0</v>
      </c>
      <c r="G307">
        <f t="shared" si="24"/>
        <v>0</v>
      </c>
      <c r="H307">
        <f t="shared" si="25"/>
        <v>0</v>
      </c>
      <c r="I307">
        <f t="shared" si="26"/>
        <v>0</v>
      </c>
      <c r="J307">
        <f t="shared" si="27"/>
        <v>0</v>
      </c>
      <c r="K307">
        <f t="shared" si="28"/>
        <v>0</v>
      </c>
      <c r="L307">
        <f t="shared" si="29"/>
        <v>0</v>
      </c>
    </row>
    <row r="308" spans="1:12">
      <c r="A308" s="20">
        <v>306</v>
      </c>
      <c r="B308" s="21">
        <v>1</v>
      </c>
      <c r="C308" s="21">
        <v>4</v>
      </c>
      <c r="D308" s="21">
        <v>1</v>
      </c>
      <c r="E308" s="21">
        <v>6</v>
      </c>
      <c r="F308" s="24" t="s">
        <v>0</v>
      </c>
      <c r="G308">
        <f t="shared" si="24"/>
        <v>0</v>
      </c>
      <c r="H308">
        <f t="shared" si="25"/>
        <v>0</v>
      </c>
      <c r="I308">
        <f t="shared" si="26"/>
        <v>0</v>
      </c>
      <c r="J308">
        <f t="shared" si="27"/>
        <v>0</v>
      </c>
      <c r="K308">
        <f t="shared" si="28"/>
        <v>0</v>
      </c>
      <c r="L308">
        <f t="shared" si="29"/>
        <v>0</v>
      </c>
    </row>
    <row r="309" spans="1:12">
      <c r="A309" s="20">
        <v>307</v>
      </c>
      <c r="B309" s="21">
        <v>1</v>
      </c>
      <c r="C309" s="21">
        <v>0</v>
      </c>
      <c r="D309" s="21">
        <v>0</v>
      </c>
      <c r="E309" s="21">
        <v>1</v>
      </c>
      <c r="F309" s="24" t="s">
        <v>0</v>
      </c>
      <c r="G309">
        <f t="shared" si="24"/>
        <v>0</v>
      </c>
      <c r="H309">
        <f t="shared" si="25"/>
        <v>0</v>
      </c>
      <c r="I309">
        <f t="shared" si="26"/>
        <v>0</v>
      </c>
      <c r="J309">
        <f t="shared" si="27"/>
        <v>0</v>
      </c>
      <c r="K309">
        <f t="shared" si="28"/>
        <v>0</v>
      </c>
      <c r="L309">
        <f t="shared" si="29"/>
        <v>1</v>
      </c>
    </row>
    <row r="310" spans="1:12">
      <c r="A310" s="20">
        <v>308</v>
      </c>
      <c r="B310" s="21">
        <v>1</v>
      </c>
      <c r="C310" s="21">
        <v>0</v>
      </c>
      <c r="D310" s="21">
        <v>1</v>
      </c>
      <c r="E310" s="21">
        <v>2</v>
      </c>
      <c r="F310" s="24" t="s">
        <v>0</v>
      </c>
      <c r="G310">
        <f t="shared" si="24"/>
        <v>0</v>
      </c>
      <c r="H310">
        <f t="shared" si="25"/>
        <v>0</v>
      </c>
      <c r="I310">
        <f t="shared" si="26"/>
        <v>0</v>
      </c>
      <c r="J310">
        <f t="shared" si="27"/>
        <v>0</v>
      </c>
      <c r="K310">
        <f t="shared" si="28"/>
        <v>0</v>
      </c>
      <c r="L310">
        <f t="shared" si="29"/>
        <v>1</v>
      </c>
    </row>
    <row r="311" spans="1:12">
      <c r="A311" s="20">
        <v>309</v>
      </c>
      <c r="B311" s="21">
        <v>1</v>
      </c>
      <c r="C311" s="21">
        <v>0</v>
      </c>
      <c r="D311" s="21">
        <v>2</v>
      </c>
      <c r="E311" s="21">
        <v>3</v>
      </c>
      <c r="F311" s="24" t="s">
        <v>0</v>
      </c>
      <c r="G311">
        <f t="shared" si="24"/>
        <v>0</v>
      </c>
      <c r="H311">
        <f t="shared" si="25"/>
        <v>0</v>
      </c>
      <c r="I311">
        <f t="shared" si="26"/>
        <v>0</v>
      </c>
      <c r="J311">
        <f t="shared" si="27"/>
        <v>0</v>
      </c>
      <c r="K311">
        <f t="shared" si="28"/>
        <v>0</v>
      </c>
      <c r="L311">
        <f t="shared" si="29"/>
        <v>0</v>
      </c>
    </row>
    <row r="312" spans="1:12">
      <c r="A312" s="20">
        <v>310</v>
      </c>
      <c r="B312" s="21">
        <v>1</v>
      </c>
      <c r="C312" s="21">
        <v>1</v>
      </c>
      <c r="D312" s="21">
        <v>1</v>
      </c>
      <c r="E312" s="21">
        <v>3</v>
      </c>
      <c r="F312" s="24" t="s">
        <v>0</v>
      </c>
      <c r="G312">
        <f t="shared" si="24"/>
        <v>0</v>
      </c>
      <c r="H312">
        <f t="shared" si="25"/>
        <v>1</v>
      </c>
      <c r="I312">
        <f t="shared" si="26"/>
        <v>0</v>
      </c>
      <c r="J312">
        <f t="shared" si="27"/>
        <v>0</v>
      </c>
      <c r="K312">
        <f t="shared" si="28"/>
        <v>0</v>
      </c>
      <c r="L312">
        <f t="shared" si="29"/>
        <v>1</v>
      </c>
    </row>
    <row r="313" spans="1:12">
      <c r="A313" s="20">
        <v>311</v>
      </c>
      <c r="B313" s="21">
        <v>1</v>
      </c>
      <c r="C313" s="21">
        <v>1</v>
      </c>
      <c r="D313" s="21">
        <v>0</v>
      </c>
      <c r="E313" s="21">
        <v>2</v>
      </c>
      <c r="F313" s="24" t="s">
        <v>0</v>
      </c>
      <c r="G313">
        <f t="shared" si="24"/>
        <v>0</v>
      </c>
      <c r="H313">
        <f t="shared" si="25"/>
        <v>0</v>
      </c>
      <c r="I313">
        <f t="shared" si="26"/>
        <v>0</v>
      </c>
      <c r="J313">
        <f t="shared" si="27"/>
        <v>0</v>
      </c>
      <c r="K313">
        <f t="shared" si="28"/>
        <v>0</v>
      </c>
      <c r="L313">
        <f t="shared" si="29"/>
        <v>1</v>
      </c>
    </row>
    <row r="314" spans="1:12">
      <c r="A314" s="20">
        <v>312</v>
      </c>
      <c r="B314" s="21">
        <v>1</v>
      </c>
      <c r="C314" s="21">
        <v>1</v>
      </c>
      <c r="D314" s="21">
        <v>3</v>
      </c>
      <c r="E314" s="21">
        <v>5</v>
      </c>
      <c r="F314" s="24" t="s">
        <v>0</v>
      </c>
      <c r="G314">
        <f t="shared" si="24"/>
        <v>0</v>
      </c>
      <c r="H314">
        <f t="shared" si="25"/>
        <v>0</v>
      </c>
      <c r="I314">
        <f t="shared" si="26"/>
        <v>0</v>
      </c>
      <c r="J314">
        <f t="shared" si="27"/>
        <v>0</v>
      </c>
      <c r="K314">
        <f t="shared" si="28"/>
        <v>0</v>
      </c>
      <c r="L314">
        <f t="shared" si="29"/>
        <v>0</v>
      </c>
    </row>
    <row r="315" spans="1:12">
      <c r="A315" s="20">
        <v>313</v>
      </c>
      <c r="B315" s="21">
        <v>1</v>
      </c>
      <c r="C315" s="21">
        <v>1</v>
      </c>
      <c r="D315" s="21">
        <v>2</v>
      </c>
      <c r="E315" s="21">
        <v>4</v>
      </c>
      <c r="F315" s="24" t="s">
        <v>0</v>
      </c>
      <c r="G315">
        <f t="shared" si="24"/>
        <v>0</v>
      </c>
      <c r="H315">
        <f t="shared" si="25"/>
        <v>0</v>
      </c>
      <c r="I315">
        <f t="shared" si="26"/>
        <v>0</v>
      </c>
      <c r="J315">
        <f t="shared" si="27"/>
        <v>0</v>
      </c>
      <c r="K315">
        <f t="shared" si="28"/>
        <v>0</v>
      </c>
      <c r="L315">
        <f t="shared" si="29"/>
        <v>0</v>
      </c>
    </row>
    <row r="316" spans="1:12">
      <c r="A316" s="20">
        <v>314</v>
      </c>
      <c r="B316" s="21">
        <v>1</v>
      </c>
      <c r="C316" s="21">
        <v>4</v>
      </c>
      <c r="D316" s="21">
        <v>4</v>
      </c>
      <c r="E316" s="21">
        <v>9</v>
      </c>
      <c r="F316" s="24" t="s">
        <v>0</v>
      </c>
      <c r="G316">
        <f t="shared" si="24"/>
        <v>0</v>
      </c>
      <c r="H316">
        <f t="shared" si="25"/>
        <v>0</v>
      </c>
      <c r="I316">
        <f t="shared" si="26"/>
        <v>0</v>
      </c>
      <c r="J316">
        <f t="shared" si="27"/>
        <v>0</v>
      </c>
      <c r="K316">
        <f t="shared" si="28"/>
        <v>0</v>
      </c>
      <c r="L316">
        <f t="shared" si="29"/>
        <v>0</v>
      </c>
    </row>
    <row r="317" spans="1:12">
      <c r="A317" s="20">
        <v>315</v>
      </c>
      <c r="B317" s="21">
        <v>1</v>
      </c>
      <c r="C317" s="21">
        <v>4</v>
      </c>
      <c r="D317" s="21">
        <v>2</v>
      </c>
      <c r="E317" s="21">
        <v>7</v>
      </c>
      <c r="F317" s="24" t="s">
        <v>0</v>
      </c>
      <c r="G317">
        <f t="shared" si="24"/>
        <v>0</v>
      </c>
      <c r="H317">
        <f t="shared" si="25"/>
        <v>0</v>
      </c>
      <c r="I317">
        <f t="shared" si="26"/>
        <v>0</v>
      </c>
      <c r="J317">
        <f t="shared" si="27"/>
        <v>0</v>
      </c>
      <c r="K317">
        <f t="shared" si="28"/>
        <v>0</v>
      </c>
      <c r="L317">
        <f t="shared" si="29"/>
        <v>0</v>
      </c>
    </row>
    <row r="318" spans="1:12">
      <c r="A318" s="20">
        <v>316</v>
      </c>
      <c r="B318" s="21">
        <v>1</v>
      </c>
      <c r="C318" s="21">
        <v>1</v>
      </c>
      <c r="D318" s="21">
        <v>1</v>
      </c>
      <c r="E318" s="21">
        <v>3</v>
      </c>
      <c r="F318" s="24" t="s">
        <v>0</v>
      </c>
      <c r="G318">
        <f t="shared" si="24"/>
        <v>0</v>
      </c>
      <c r="H318">
        <f t="shared" si="25"/>
        <v>1</v>
      </c>
      <c r="I318">
        <f t="shared" si="26"/>
        <v>0</v>
      </c>
      <c r="J318">
        <f t="shared" si="27"/>
        <v>0</v>
      </c>
      <c r="K318">
        <f t="shared" si="28"/>
        <v>0</v>
      </c>
      <c r="L318">
        <f t="shared" si="29"/>
        <v>1</v>
      </c>
    </row>
    <row r="319" spans="1:12">
      <c r="A319" s="20">
        <v>317</v>
      </c>
      <c r="B319" s="21">
        <v>0</v>
      </c>
      <c r="C319" s="21">
        <v>0</v>
      </c>
      <c r="D319" s="21">
        <v>0</v>
      </c>
      <c r="E319" s="21">
        <v>0</v>
      </c>
      <c r="F319" s="24" t="s">
        <v>0</v>
      </c>
      <c r="G319">
        <f t="shared" si="24"/>
        <v>1</v>
      </c>
      <c r="H319">
        <f t="shared" si="25"/>
        <v>0</v>
      </c>
      <c r="I319">
        <f t="shared" si="26"/>
        <v>0</v>
      </c>
      <c r="J319">
        <f t="shared" si="27"/>
        <v>0</v>
      </c>
      <c r="K319">
        <f t="shared" si="28"/>
        <v>0</v>
      </c>
      <c r="L319">
        <f t="shared" si="29"/>
        <v>1</v>
      </c>
    </row>
    <row r="320" spans="1:12">
      <c r="A320" s="20">
        <v>318</v>
      </c>
      <c r="B320" s="21">
        <v>1</v>
      </c>
      <c r="C320" s="21">
        <v>1</v>
      </c>
      <c r="D320" s="21">
        <v>2</v>
      </c>
      <c r="E320" s="21">
        <v>4</v>
      </c>
      <c r="F320" s="24" t="s">
        <v>0</v>
      </c>
      <c r="G320">
        <f t="shared" si="24"/>
        <v>0</v>
      </c>
      <c r="H320">
        <f t="shared" si="25"/>
        <v>0</v>
      </c>
      <c r="I320">
        <f t="shared" si="26"/>
        <v>0</v>
      </c>
      <c r="J320">
        <f t="shared" si="27"/>
        <v>0</v>
      </c>
      <c r="K320">
        <f t="shared" si="28"/>
        <v>0</v>
      </c>
      <c r="L320">
        <f t="shared" si="29"/>
        <v>0</v>
      </c>
    </row>
    <row r="321" spans="1:12">
      <c r="A321" s="20">
        <v>319</v>
      </c>
      <c r="B321" s="21">
        <v>1</v>
      </c>
      <c r="C321" s="21">
        <v>1</v>
      </c>
      <c r="D321" s="21">
        <v>1</v>
      </c>
      <c r="E321" s="21">
        <v>3</v>
      </c>
      <c r="F321" s="24" t="s">
        <v>0</v>
      </c>
      <c r="G321">
        <f t="shared" si="24"/>
        <v>0</v>
      </c>
      <c r="H321">
        <f t="shared" si="25"/>
        <v>1</v>
      </c>
      <c r="I321">
        <f t="shared" si="26"/>
        <v>0</v>
      </c>
      <c r="J321">
        <f t="shared" si="27"/>
        <v>0</v>
      </c>
      <c r="K321">
        <f t="shared" si="28"/>
        <v>0</v>
      </c>
      <c r="L321">
        <f t="shared" si="29"/>
        <v>1</v>
      </c>
    </row>
    <row r="322" spans="1:12">
      <c r="A322" s="20">
        <v>320</v>
      </c>
      <c r="B322" s="21">
        <v>0</v>
      </c>
      <c r="C322" s="21">
        <v>0</v>
      </c>
      <c r="D322" s="21">
        <v>0</v>
      </c>
      <c r="E322" s="21">
        <v>0</v>
      </c>
      <c r="F322" s="24" t="s">
        <v>0</v>
      </c>
      <c r="G322">
        <f t="shared" si="24"/>
        <v>1</v>
      </c>
      <c r="H322">
        <f t="shared" si="25"/>
        <v>0</v>
      </c>
      <c r="I322">
        <f t="shared" si="26"/>
        <v>0</v>
      </c>
      <c r="J322">
        <f t="shared" si="27"/>
        <v>0</v>
      </c>
      <c r="K322">
        <f t="shared" si="28"/>
        <v>0</v>
      </c>
      <c r="L322">
        <f t="shared" si="29"/>
        <v>1</v>
      </c>
    </row>
    <row r="323" spans="1:12">
      <c r="A323" s="20">
        <v>321</v>
      </c>
      <c r="B323" s="21">
        <v>1</v>
      </c>
      <c r="C323" s="21">
        <v>0</v>
      </c>
      <c r="D323" s="21">
        <v>2</v>
      </c>
      <c r="E323" s="21">
        <v>3</v>
      </c>
      <c r="F323" s="24" t="s">
        <v>0</v>
      </c>
      <c r="G323">
        <f t="shared" si="24"/>
        <v>0</v>
      </c>
      <c r="H323">
        <f t="shared" si="25"/>
        <v>0</v>
      </c>
      <c r="I323">
        <f t="shared" si="26"/>
        <v>0</v>
      </c>
      <c r="J323">
        <f t="shared" si="27"/>
        <v>0</v>
      </c>
      <c r="K323">
        <f t="shared" si="28"/>
        <v>0</v>
      </c>
      <c r="L323">
        <f t="shared" si="29"/>
        <v>0</v>
      </c>
    </row>
    <row r="324" spans="1:12">
      <c r="A324" s="20">
        <v>322</v>
      </c>
      <c r="B324" s="21">
        <v>1</v>
      </c>
      <c r="C324" s="21">
        <v>1</v>
      </c>
      <c r="D324" s="21">
        <v>2</v>
      </c>
      <c r="E324" s="21">
        <v>4</v>
      </c>
      <c r="F324" s="24" t="s">
        <v>0</v>
      </c>
      <c r="G324">
        <f t="shared" ref="G324:G387" si="30">IF(AND($B324=0, $C324=0, $D324=0), 1, 0)</f>
        <v>0</v>
      </c>
      <c r="H324">
        <f t="shared" ref="H324:H387" si="31">IF(AND($B324=1, $C324=1, $D324=1), 1, 0)</f>
        <v>0</v>
      </c>
      <c r="I324">
        <f t="shared" ref="I324:I387" si="32">IF(AND($B324=2, $C324=2, $D324=2), 1, 0)</f>
        <v>0</v>
      </c>
      <c r="J324">
        <f t="shared" ref="J324:J387" si="33">IF(AND($B324=3, $C324=3, $D324=3), 1, 0)</f>
        <v>0</v>
      </c>
      <c r="K324">
        <f t="shared" ref="K324:K387" si="34">IF(AND($B324=4, $C324=4, $D324=4), 1, 0)</f>
        <v>0</v>
      </c>
      <c r="L324">
        <f t="shared" ref="L324:L387" si="35">IF(AND($B324&lt;2, $C324&lt;2, $D324&lt;2), 1, 0)</f>
        <v>0</v>
      </c>
    </row>
    <row r="325" spans="1:12">
      <c r="A325" s="20">
        <v>323</v>
      </c>
      <c r="B325" s="21">
        <v>0</v>
      </c>
      <c r="C325" s="21">
        <v>0</v>
      </c>
      <c r="D325" s="21">
        <v>2</v>
      </c>
      <c r="E325" s="21">
        <v>2</v>
      </c>
      <c r="F325" s="24" t="s">
        <v>0</v>
      </c>
      <c r="G325">
        <f t="shared" si="30"/>
        <v>0</v>
      </c>
      <c r="H325">
        <f t="shared" si="31"/>
        <v>0</v>
      </c>
      <c r="I325">
        <f t="shared" si="32"/>
        <v>0</v>
      </c>
      <c r="J325">
        <f t="shared" si="33"/>
        <v>0</v>
      </c>
      <c r="K325">
        <f t="shared" si="34"/>
        <v>0</v>
      </c>
      <c r="L325">
        <f t="shared" si="35"/>
        <v>0</v>
      </c>
    </row>
    <row r="326" spans="1:12">
      <c r="A326" s="20">
        <v>324</v>
      </c>
      <c r="B326" s="21">
        <v>1</v>
      </c>
      <c r="C326" s="21">
        <v>1</v>
      </c>
      <c r="D326" s="21">
        <v>0</v>
      </c>
      <c r="E326" s="21">
        <v>2</v>
      </c>
      <c r="F326" s="24" t="s">
        <v>0</v>
      </c>
      <c r="G326">
        <f t="shared" si="30"/>
        <v>0</v>
      </c>
      <c r="H326">
        <f t="shared" si="31"/>
        <v>0</v>
      </c>
      <c r="I326">
        <f t="shared" si="32"/>
        <v>0</v>
      </c>
      <c r="J326">
        <f t="shared" si="33"/>
        <v>0</v>
      </c>
      <c r="K326">
        <f t="shared" si="34"/>
        <v>0</v>
      </c>
      <c r="L326">
        <f t="shared" si="35"/>
        <v>1</v>
      </c>
    </row>
    <row r="327" spans="1:12">
      <c r="A327" s="20">
        <v>325</v>
      </c>
      <c r="B327" s="21">
        <v>1</v>
      </c>
      <c r="C327" s="21">
        <v>2</v>
      </c>
      <c r="D327" s="21">
        <v>2</v>
      </c>
      <c r="E327" s="21">
        <v>5</v>
      </c>
      <c r="F327" s="24" t="s">
        <v>0</v>
      </c>
      <c r="G327">
        <f t="shared" si="30"/>
        <v>0</v>
      </c>
      <c r="H327">
        <f t="shared" si="31"/>
        <v>0</v>
      </c>
      <c r="I327">
        <f t="shared" si="32"/>
        <v>0</v>
      </c>
      <c r="J327">
        <f t="shared" si="33"/>
        <v>0</v>
      </c>
      <c r="K327">
        <f t="shared" si="34"/>
        <v>0</v>
      </c>
      <c r="L327">
        <f t="shared" si="35"/>
        <v>0</v>
      </c>
    </row>
    <row r="328" spans="1:12">
      <c r="A328" s="20">
        <v>326</v>
      </c>
      <c r="B328" s="21">
        <v>1</v>
      </c>
      <c r="C328" s="21">
        <v>3</v>
      </c>
      <c r="D328" s="21">
        <v>2</v>
      </c>
      <c r="E328" s="21">
        <v>6</v>
      </c>
      <c r="F328" s="24" t="s">
        <v>0</v>
      </c>
      <c r="G328">
        <f t="shared" si="30"/>
        <v>0</v>
      </c>
      <c r="H328">
        <f t="shared" si="31"/>
        <v>0</v>
      </c>
      <c r="I328">
        <f t="shared" si="32"/>
        <v>0</v>
      </c>
      <c r="J328">
        <f t="shared" si="33"/>
        <v>0</v>
      </c>
      <c r="K328">
        <f t="shared" si="34"/>
        <v>0</v>
      </c>
      <c r="L328">
        <f t="shared" si="35"/>
        <v>0</v>
      </c>
    </row>
    <row r="329" spans="1:12">
      <c r="A329" s="20">
        <v>327</v>
      </c>
      <c r="B329" s="21">
        <v>1</v>
      </c>
      <c r="C329" s="21">
        <v>1</v>
      </c>
      <c r="D329" s="21">
        <v>1</v>
      </c>
      <c r="E329" s="21">
        <v>3</v>
      </c>
      <c r="F329" s="24" t="s">
        <v>0</v>
      </c>
      <c r="G329">
        <f t="shared" si="30"/>
        <v>0</v>
      </c>
      <c r="H329">
        <f t="shared" si="31"/>
        <v>1</v>
      </c>
      <c r="I329">
        <f t="shared" si="32"/>
        <v>0</v>
      </c>
      <c r="J329">
        <f t="shared" si="33"/>
        <v>0</v>
      </c>
      <c r="K329">
        <f t="shared" si="34"/>
        <v>0</v>
      </c>
      <c r="L329">
        <f t="shared" si="35"/>
        <v>1</v>
      </c>
    </row>
    <row r="330" spans="1:12">
      <c r="A330" s="20">
        <v>328</v>
      </c>
      <c r="B330" s="21">
        <v>1</v>
      </c>
      <c r="C330" s="21">
        <v>1</v>
      </c>
      <c r="D330" s="21">
        <v>3</v>
      </c>
      <c r="E330" s="21">
        <v>5</v>
      </c>
      <c r="F330" s="24" t="s">
        <v>0</v>
      </c>
      <c r="G330">
        <f t="shared" si="30"/>
        <v>0</v>
      </c>
      <c r="H330">
        <f t="shared" si="31"/>
        <v>0</v>
      </c>
      <c r="I330">
        <f t="shared" si="32"/>
        <v>0</v>
      </c>
      <c r="J330">
        <f t="shared" si="33"/>
        <v>0</v>
      </c>
      <c r="K330">
        <f t="shared" si="34"/>
        <v>0</v>
      </c>
      <c r="L330">
        <f t="shared" si="35"/>
        <v>0</v>
      </c>
    </row>
    <row r="331" spans="1:12">
      <c r="A331" s="20">
        <v>329</v>
      </c>
      <c r="B331" s="21">
        <v>1</v>
      </c>
      <c r="C331" s="21">
        <v>1</v>
      </c>
      <c r="D331" s="21">
        <v>2</v>
      </c>
      <c r="E331" s="21">
        <v>4</v>
      </c>
      <c r="F331" s="24" t="s">
        <v>0</v>
      </c>
      <c r="G331">
        <f t="shared" si="30"/>
        <v>0</v>
      </c>
      <c r="H331">
        <f t="shared" si="31"/>
        <v>0</v>
      </c>
      <c r="I331">
        <f t="shared" si="32"/>
        <v>0</v>
      </c>
      <c r="J331">
        <f t="shared" si="33"/>
        <v>0</v>
      </c>
      <c r="K331">
        <f t="shared" si="34"/>
        <v>0</v>
      </c>
      <c r="L331">
        <f t="shared" si="35"/>
        <v>0</v>
      </c>
    </row>
    <row r="332" spans="1:12">
      <c r="A332" s="20">
        <v>330</v>
      </c>
      <c r="B332" s="21">
        <v>1</v>
      </c>
      <c r="C332" s="21">
        <v>1</v>
      </c>
      <c r="D332" s="21">
        <v>2</v>
      </c>
      <c r="E332" s="21">
        <v>4</v>
      </c>
      <c r="F332" s="24" t="s">
        <v>0</v>
      </c>
      <c r="G332">
        <f t="shared" si="30"/>
        <v>0</v>
      </c>
      <c r="H332">
        <f t="shared" si="31"/>
        <v>0</v>
      </c>
      <c r="I332">
        <f t="shared" si="32"/>
        <v>0</v>
      </c>
      <c r="J332">
        <f t="shared" si="33"/>
        <v>0</v>
      </c>
      <c r="K332">
        <f t="shared" si="34"/>
        <v>0</v>
      </c>
      <c r="L332">
        <f t="shared" si="35"/>
        <v>0</v>
      </c>
    </row>
    <row r="333" spans="1:12">
      <c r="A333" s="20">
        <v>331</v>
      </c>
      <c r="B333" s="21">
        <v>1</v>
      </c>
      <c r="C333" s="21">
        <v>2</v>
      </c>
      <c r="D333" s="21">
        <v>1</v>
      </c>
      <c r="E333" s="21">
        <v>4</v>
      </c>
      <c r="F333" s="24" t="s">
        <v>0</v>
      </c>
      <c r="G333">
        <f t="shared" si="30"/>
        <v>0</v>
      </c>
      <c r="H333">
        <f t="shared" si="31"/>
        <v>0</v>
      </c>
      <c r="I333">
        <f t="shared" si="32"/>
        <v>0</v>
      </c>
      <c r="J333">
        <f t="shared" si="33"/>
        <v>0</v>
      </c>
      <c r="K333">
        <f t="shared" si="34"/>
        <v>0</v>
      </c>
      <c r="L333">
        <f t="shared" si="35"/>
        <v>0</v>
      </c>
    </row>
    <row r="334" spans="1:12">
      <c r="A334" s="20">
        <v>332</v>
      </c>
      <c r="B334" s="21">
        <v>1</v>
      </c>
      <c r="C334" s="21">
        <v>1</v>
      </c>
      <c r="D334" s="21">
        <v>2</v>
      </c>
      <c r="E334" s="21">
        <v>4</v>
      </c>
      <c r="F334" s="24" t="s">
        <v>0</v>
      </c>
      <c r="G334">
        <f t="shared" si="30"/>
        <v>0</v>
      </c>
      <c r="H334">
        <f t="shared" si="31"/>
        <v>0</v>
      </c>
      <c r="I334">
        <f t="shared" si="32"/>
        <v>0</v>
      </c>
      <c r="J334">
        <f t="shared" si="33"/>
        <v>0</v>
      </c>
      <c r="K334">
        <f t="shared" si="34"/>
        <v>0</v>
      </c>
      <c r="L334">
        <f t="shared" si="35"/>
        <v>0</v>
      </c>
    </row>
    <row r="335" spans="1:12">
      <c r="A335" s="20">
        <v>333</v>
      </c>
      <c r="B335" s="21">
        <v>1</v>
      </c>
      <c r="C335" s="21">
        <v>1</v>
      </c>
      <c r="D335" s="21">
        <v>2</v>
      </c>
      <c r="E335" s="21">
        <v>4</v>
      </c>
      <c r="F335" s="24" t="s">
        <v>0</v>
      </c>
      <c r="G335">
        <f t="shared" si="30"/>
        <v>0</v>
      </c>
      <c r="H335">
        <f t="shared" si="31"/>
        <v>0</v>
      </c>
      <c r="I335">
        <f t="shared" si="32"/>
        <v>0</v>
      </c>
      <c r="J335">
        <f t="shared" si="33"/>
        <v>0</v>
      </c>
      <c r="K335">
        <f t="shared" si="34"/>
        <v>0</v>
      </c>
      <c r="L335">
        <f t="shared" si="35"/>
        <v>0</v>
      </c>
    </row>
    <row r="336" spans="1:12">
      <c r="A336" s="20">
        <v>334</v>
      </c>
      <c r="B336" s="21">
        <v>1</v>
      </c>
      <c r="C336" s="21">
        <v>3</v>
      </c>
      <c r="D336" s="21">
        <v>3</v>
      </c>
      <c r="E336" s="21">
        <v>7</v>
      </c>
      <c r="F336" s="24" t="s">
        <v>0</v>
      </c>
      <c r="G336">
        <f t="shared" si="30"/>
        <v>0</v>
      </c>
      <c r="H336">
        <f t="shared" si="31"/>
        <v>0</v>
      </c>
      <c r="I336">
        <f t="shared" si="32"/>
        <v>0</v>
      </c>
      <c r="J336">
        <f t="shared" si="33"/>
        <v>0</v>
      </c>
      <c r="K336">
        <f t="shared" si="34"/>
        <v>0</v>
      </c>
      <c r="L336">
        <f t="shared" si="35"/>
        <v>0</v>
      </c>
    </row>
    <row r="337" spans="1:12">
      <c r="A337" s="20">
        <v>335</v>
      </c>
      <c r="B337" s="21">
        <v>1</v>
      </c>
      <c r="C337" s="21">
        <v>1</v>
      </c>
      <c r="D337" s="21">
        <v>1</v>
      </c>
      <c r="E337" s="21">
        <v>3</v>
      </c>
      <c r="F337" s="24" t="s">
        <v>0</v>
      </c>
      <c r="G337">
        <f t="shared" si="30"/>
        <v>0</v>
      </c>
      <c r="H337">
        <f t="shared" si="31"/>
        <v>1</v>
      </c>
      <c r="I337">
        <f t="shared" si="32"/>
        <v>0</v>
      </c>
      <c r="J337">
        <f t="shared" si="33"/>
        <v>0</v>
      </c>
      <c r="K337">
        <f t="shared" si="34"/>
        <v>0</v>
      </c>
      <c r="L337">
        <f t="shared" si="35"/>
        <v>1</v>
      </c>
    </row>
    <row r="338" spans="1:12">
      <c r="A338" s="20">
        <v>336</v>
      </c>
      <c r="B338" s="21">
        <v>1</v>
      </c>
      <c r="C338" s="21">
        <v>2</v>
      </c>
      <c r="D338" s="21">
        <v>2</v>
      </c>
      <c r="E338" s="21">
        <v>5</v>
      </c>
      <c r="F338" s="24" t="s">
        <v>0</v>
      </c>
      <c r="G338">
        <f t="shared" si="30"/>
        <v>0</v>
      </c>
      <c r="H338">
        <f t="shared" si="31"/>
        <v>0</v>
      </c>
      <c r="I338">
        <f t="shared" si="32"/>
        <v>0</v>
      </c>
      <c r="J338">
        <f t="shared" si="33"/>
        <v>0</v>
      </c>
      <c r="K338">
        <f t="shared" si="34"/>
        <v>0</v>
      </c>
      <c r="L338">
        <f t="shared" si="35"/>
        <v>0</v>
      </c>
    </row>
    <row r="339" spans="1:12">
      <c r="A339" s="20">
        <v>337</v>
      </c>
      <c r="B339" s="21">
        <v>3</v>
      </c>
      <c r="C339" s="21">
        <v>1</v>
      </c>
      <c r="D339" s="21">
        <v>2</v>
      </c>
      <c r="E339" s="21">
        <v>6</v>
      </c>
      <c r="F339" s="24" t="s">
        <v>0</v>
      </c>
      <c r="G339">
        <f t="shared" si="30"/>
        <v>0</v>
      </c>
      <c r="H339">
        <f t="shared" si="31"/>
        <v>0</v>
      </c>
      <c r="I339">
        <f t="shared" si="32"/>
        <v>0</v>
      </c>
      <c r="J339">
        <f t="shared" si="33"/>
        <v>0</v>
      </c>
      <c r="K339">
        <f t="shared" si="34"/>
        <v>0</v>
      </c>
      <c r="L339">
        <f t="shared" si="35"/>
        <v>0</v>
      </c>
    </row>
    <row r="340" spans="1:12">
      <c r="A340" s="20">
        <v>338</v>
      </c>
      <c r="B340" s="21">
        <v>2</v>
      </c>
      <c r="C340" s="21">
        <v>1</v>
      </c>
      <c r="D340" s="21">
        <v>2</v>
      </c>
      <c r="E340" s="21">
        <v>5</v>
      </c>
      <c r="F340" s="24" t="s">
        <v>0</v>
      </c>
      <c r="G340">
        <f t="shared" si="30"/>
        <v>0</v>
      </c>
      <c r="H340">
        <f t="shared" si="31"/>
        <v>0</v>
      </c>
      <c r="I340">
        <f t="shared" si="32"/>
        <v>0</v>
      </c>
      <c r="J340">
        <f t="shared" si="33"/>
        <v>0</v>
      </c>
      <c r="K340">
        <f t="shared" si="34"/>
        <v>0</v>
      </c>
      <c r="L340">
        <f t="shared" si="35"/>
        <v>0</v>
      </c>
    </row>
    <row r="341" spans="1:12">
      <c r="A341" s="20">
        <v>339</v>
      </c>
      <c r="B341" s="21">
        <v>0</v>
      </c>
      <c r="C341" s="21">
        <v>0</v>
      </c>
      <c r="D341" s="21">
        <v>0</v>
      </c>
      <c r="E341" s="21">
        <v>0</v>
      </c>
      <c r="F341" s="24" t="s">
        <v>0</v>
      </c>
      <c r="G341">
        <f t="shared" si="30"/>
        <v>1</v>
      </c>
      <c r="H341">
        <f t="shared" si="31"/>
        <v>0</v>
      </c>
      <c r="I341">
        <f t="shared" si="32"/>
        <v>0</v>
      </c>
      <c r="J341">
        <f t="shared" si="33"/>
        <v>0</v>
      </c>
      <c r="K341">
        <f t="shared" si="34"/>
        <v>0</v>
      </c>
      <c r="L341">
        <f t="shared" si="35"/>
        <v>1</v>
      </c>
    </row>
    <row r="342" spans="1:12">
      <c r="A342" s="20">
        <v>340</v>
      </c>
      <c r="B342" s="21">
        <v>1</v>
      </c>
      <c r="C342" s="21">
        <v>2</v>
      </c>
      <c r="D342" s="21">
        <v>2</v>
      </c>
      <c r="E342" s="21">
        <v>5</v>
      </c>
      <c r="F342" s="24" t="s">
        <v>0</v>
      </c>
      <c r="G342">
        <f t="shared" si="30"/>
        <v>0</v>
      </c>
      <c r="H342">
        <f t="shared" si="31"/>
        <v>0</v>
      </c>
      <c r="I342">
        <f t="shared" si="32"/>
        <v>0</v>
      </c>
      <c r="J342">
        <f t="shared" si="33"/>
        <v>0</v>
      </c>
      <c r="K342">
        <f t="shared" si="34"/>
        <v>0</v>
      </c>
      <c r="L342">
        <f t="shared" si="35"/>
        <v>0</v>
      </c>
    </row>
    <row r="343" spans="1:12">
      <c r="A343" s="20">
        <v>341</v>
      </c>
      <c r="B343" s="21">
        <v>1</v>
      </c>
      <c r="C343" s="21">
        <v>1</v>
      </c>
      <c r="D343" s="21">
        <v>1</v>
      </c>
      <c r="E343" s="21">
        <v>3</v>
      </c>
      <c r="F343" s="24" t="s">
        <v>0</v>
      </c>
      <c r="G343">
        <f t="shared" si="30"/>
        <v>0</v>
      </c>
      <c r="H343">
        <f t="shared" si="31"/>
        <v>1</v>
      </c>
      <c r="I343">
        <f t="shared" si="32"/>
        <v>0</v>
      </c>
      <c r="J343">
        <f t="shared" si="33"/>
        <v>0</v>
      </c>
      <c r="K343">
        <f t="shared" si="34"/>
        <v>0</v>
      </c>
      <c r="L343">
        <f t="shared" si="35"/>
        <v>1</v>
      </c>
    </row>
    <row r="344" spans="1:12">
      <c r="A344" s="20">
        <v>342</v>
      </c>
      <c r="B344" s="21">
        <v>1</v>
      </c>
      <c r="C344" s="21">
        <v>1</v>
      </c>
      <c r="D344" s="21">
        <v>2</v>
      </c>
      <c r="E344" s="21">
        <v>4</v>
      </c>
      <c r="F344" s="24" t="s">
        <v>0</v>
      </c>
      <c r="G344">
        <f t="shared" si="30"/>
        <v>0</v>
      </c>
      <c r="H344">
        <f t="shared" si="31"/>
        <v>0</v>
      </c>
      <c r="I344">
        <f t="shared" si="32"/>
        <v>0</v>
      </c>
      <c r="J344">
        <f t="shared" si="33"/>
        <v>0</v>
      </c>
      <c r="K344">
        <f t="shared" si="34"/>
        <v>0</v>
      </c>
      <c r="L344">
        <f t="shared" si="35"/>
        <v>0</v>
      </c>
    </row>
    <row r="345" spans="1:12">
      <c r="A345" s="20">
        <v>343</v>
      </c>
      <c r="B345" s="21">
        <v>1</v>
      </c>
      <c r="C345" s="21">
        <v>1</v>
      </c>
      <c r="D345" s="21">
        <v>1</v>
      </c>
      <c r="E345" s="21">
        <v>3</v>
      </c>
      <c r="F345" s="24" t="s">
        <v>0</v>
      </c>
      <c r="G345">
        <f t="shared" si="30"/>
        <v>0</v>
      </c>
      <c r="H345">
        <f t="shared" si="31"/>
        <v>1</v>
      </c>
      <c r="I345">
        <f t="shared" si="32"/>
        <v>0</v>
      </c>
      <c r="J345">
        <f t="shared" si="33"/>
        <v>0</v>
      </c>
      <c r="K345">
        <f t="shared" si="34"/>
        <v>0</v>
      </c>
      <c r="L345">
        <f t="shared" si="35"/>
        <v>1</v>
      </c>
    </row>
    <row r="346" spans="1:12">
      <c r="A346" s="20">
        <v>344</v>
      </c>
      <c r="B346" s="21">
        <v>1</v>
      </c>
      <c r="C346" s="21">
        <v>1</v>
      </c>
      <c r="D346" s="21">
        <v>2</v>
      </c>
      <c r="E346" s="21">
        <v>4</v>
      </c>
      <c r="F346" s="24" t="s">
        <v>0</v>
      </c>
      <c r="G346">
        <f t="shared" si="30"/>
        <v>0</v>
      </c>
      <c r="H346">
        <f t="shared" si="31"/>
        <v>0</v>
      </c>
      <c r="I346">
        <f t="shared" si="32"/>
        <v>0</v>
      </c>
      <c r="J346">
        <f t="shared" si="33"/>
        <v>0</v>
      </c>
      <c r="K346">
        <f t="shared" si="34"/>
        <v>0</v>
      </c>
      <c r="L346">
        <f t="shared" si="35"/>
        <v>0</v>
      </c>
    </row>
    <row r="347" spans="1:12">
      <c r="A347" s="20">
        <v>345</v>
      </c>
      <c r="B347" s="19">
        <v>1</v>
      </c>
      <c r="C347" s="19">
        <v>1</v>
      </c>
      <c r="D347" s="19">
        <v>1</v>
      </c>
      <c r="E347" s="21">
        <v>3</v>
      </c>
      <c r="F347" s="24" t="s">
        <v>0</v>
      </c>
      <c r="G347">
        <f t="shared" si="30"/>
        <v>0</v>
      </c>
      <c r="H347">
        <f t="shared" si="31"/>
        <v>1</v>
      </c>
      <c r="I347">
        <f t="shared" si="32"/>
        <v>0</v>
      </c>
      <c r="J347">
        <f t="shared" si="33"/>
        <v>0</v>
      </c>
      <c r="K347">
        <f t="shared" si="34"/>
        <v>0</v>
      </c>
      <c r="L347">
        <f t="shared" si="35"/>
        <v>1</v>
      </c>
    </row>
    <row r="348" spans="1:12">
      <c r="A348" s="20">
        <v>346</v>
      </c>
      <c r="B348" s="19">
        <v>1</v>
      </c>
      <c r="C348" s="19">
        <v>1</v>
      </c>
      <c r="D348" s="19">
        <v>2</v>
      </c>
      <c r="E348" s="21">
        <v>4</v>
      </c>
      <c r="F348" s="24" t="s">
        <v>0</v>
      </c>
      <c r="G348">
        <f t="shared" si="30"/>
        <v>0</v>
      </c>
      <c r="H348">
        <f t="shared" si="31"/>
        <v>0</v>
      </c>
      <c r="I348">
        <f t="shared" si="32"/>
        <v>0</v>
      </c>
      <c r="J348">
        <f t="shared" si="33"/>
        <v>0</v>
      </c>
      <c r="K348">
        <f t="shared" si="34"/>
        <v>0</v>
      </c>
      <c r="L348">
        <f t="shared" si="35"/>
        <v>0</v>
      </c>
    </row>
    <row r="349" spans="1:12">
      <c r="A349" s="20">
        <v>347</v>
      </c>
      <c r="B349" s="19">
        <v>1</v>
      </c>
      <c r="C349" s="19">
        <v>1</v>
      </c>
      <c r="D349" s="19">
        <v>1</v>
      </c>
      <c r="E349" s="21">
        <v>3</v>
      </c>
      <c r="F349" s="24" t="s">
        <v>0</v>
      </c>
      <c r="G349">
        <f t="shared" si="30"/>
        <v>0</v>
      </c>
      <c r="H349">
        <f t="shared" si="31"/>
        <v>1</v>
      </c>
      <c r="I349">
        <f t="shared" si="32"/>
        <v>0</v>
      </c>
      <c r="J349">
        <f t="shared" si="33"/>
        <v>0</v>
      </c>
      <c r="K349">
        <f t="shared" si="34"/>
        <v>0</v>
      </c>
      <c r="L349">
        <f t="shared" si="35"/>
        <v>1</v>
      </c>
    </row>
    <row r="350" spans="1:12">
      <c r="A350" s="20">
        <v>348</v>
      </c>
      <c r="B350" s="19">
        <v>1</v>
      </c>
      <c r="C350" s="19">
        <v>4</v>
      </c>
      <c r="D350" s="19">
        <v>2</v>
      </c>
      <c r="E350" s="21">
        <v>7</v>
      </c>
      <c r="F350" s="24" t="s">
        <v>0</v>
      </c>
      <c r="G350">
        <f t="shared" si="30"/>
        <v>0</v>
      </c>
      <c r="H350">
        <f t="shared" si="31"/>
        <v>0</v>
      </c>
      <c r="I350">
        <f t="shared" si="32"/>
        <v>0</v>
      </c>
      <c r="J350">
        <f t="shared" si="33"/>
        <v>0</v>
      </c>
      <c r="K350">
        <f t="shared" si="34"/>
        <v>0</v>
      </c>
      <c r="L350">
        <f t="shared" si="35"/>
        <v>0</v>
      </c>
    </row>
    <row r="351" spans="1:12">
      <c r="A351" s="20">
        <v>349</v>
      </c>
      <c r="B351" s="19">
        <v>4</v>
      </c>
      <c r="C351" s="19">
        <v>1</v>
      </c>
      <c r="D351" s="19">
        <v>4</v>
      </c>
      <c r="E351" s="21">
        <v>9</v>
      </c>
      <c r="F351" s="24" t="s">
        <v>0</v>
      </c>
      <c r="G351">
        <f t="shared" si="30"/>
        <v>0</v>
      </c>
      <c r="H351">
        <f t="shared" si="31"/>
        <v>0</v>
      </c>
      <c r="I351">
        <f t="shared" si="32"/>
        <v>0</v>
      </c>
      <c r="J351">
        <f t="shared" si="33"/>
        <v>0</v>
      </c>
      <c r="K351">
        <f t="shared" si="34"/>
        <v>0</v>
      </c>
      <c r="L351">
        <f t="shared" si="35"/>
        <v>0</v>
      </c>
    </row>
    <row r="352" spans="1:12">
      <c r="A352" s="20">
        <v>350</v>
      </c>
      <c r="B352" s="19">
        <v>1</v>
      </c>
      <c r="C352" s="19">
        <v>1</v>
      </c>
      <c r="D352" s="19">
        <v>4</v>
      </c>
      <c r="E352" s="21">
        <v>6</v>
      </c>
      <c r="F352" s="24" t="s">
        <v>0</v>
      </c>
      <c r="G352">
        <f t="shared" si="30"/>
        <v>0</v>
      </c>
      <c r="H352">
        <f t="shared" si="31"/>
        <v>0</v>
      </c>
      <c r="I352">
        <f t="shared" si="32"/>
        <v>0</v>
      </c>
      <c r="J352">
        <f t="shared" si="33"/>
        <v>0</v>
      </c>
      <c r="K352">
        <f t="shared" si="34"/>
        <v>0</v>
      </c>
      <c r="L352">
        <f t="shared" si="35"/>
        <v>0</v>
      </c>
    </row>
    <row r="353" spans="1:12">
      <c r="A353" s="20">
        <v>351</v>
      </c>
      <c r="B353" s="19">
        <v>1</v>
      </c>
      <c r="C353" s="19">
        <v>2</v>
      </c>
      <c r="D353" s="19">
        <v>2</v>
      </c>
      <c r="E353" s="21">
        <v>5</v>
      </c>
      <c r="F353" s="24" t="s">
        <v>0</v>
      </c>
      <c r="G353">
        <f t="shared" si="30"/>
        <v>0</v>
      </c>
      <c r="H353">
        <f t="shared" si="31"/>
        <v>0</v>
      </c>
      <c r="I353">
        <f t="shared" si="32"/>
        <v>0</v>
      </c>
      <c r="J353">
        <f t="shared" si="33"/>
        <v>0</v>
      </c>
      <c r="K353">
        <f t="shared" si="34"/>
        <v>0</v>
      </c>
      <c r="L353">
        <f t="shared" si="35"/>
        <v>0</v>
      </c>
    </row>
    <row r="354" spans="1:12">
      <c r="A354" s="20">
        <v>352</v>
      </c>
      <c r="B354" s="19">
        <v>1</v>
      </c>
      <c r="C354" s="19">
        <v>1</v>
      </c>
      <c r="D354" s="19">
        <v>2</v>
      </c>
      <c r="E354" s="21">
        <v>4</v>
      </c>
      <c r="F354" s="24" t="s">
        <v>0</v>
      </c>
      <c r="G354">
        <f t="shared" si="30"/>
        <v>0</v>
      </c>
      <c r="H354">
        <f t="shared" si="31"/>
        <v>0</v>
      </c>
      <c r="I354">
        <f t="shared" si="32"/>
        <v>0</v>
      </c>
      <c r="J354">
        <f t="shared" si="33"/>
        <v>0</v>
      </c>
      <c r="K354">
        <f t="shared" si="34"/>
        <v>0</v>
      </c>
      <c r="L354">
        <f t="shared" si="35"/>
        <v>0</v>
      </c>
    </row>
    <row r="355" spans="1:12">
      <c r="A355" s="20">
        <v>353</v>
      </c>
      <c r="B355" s="19">
        <v>1</v>
      </c>
      <c r="C355" s="19">
        <v>1</v>
      </c>
      <c r="D355" s="19">
        <v>2</v>
      </c>
      <c r="E355" s="21">
        <v>4</v>
      </c>
      <c r="F355" s="24" t="s">
        <v>0</v>
      </c>
      <c r="G355">
        <f t="shared" si="30"/>
        <v>0</v>
      </c>
      <c r="H355">
        <f t="shared" si="31"/>
        <v>0</v>
      </c>
      <c r="I355">
        <f t="shared" si="32"/>
        <v>0</v>
      </c>
      <c r="J355">
        <f t="shared" si="33"/>
        <v>0</v>
      </c>
      <c r="K355">
        <f t="shared" si="34"/>
        <v>0</v>
      </c>
      <c r="L355">
        <f t="shared" si="35"/>
        <v>0</v>
      </c>
    </row>
    <row r="356" spans="1:12">
      <c r="A356" s="20">
        <v>354</v>
      </c>
      <c r="B356" s="19">
        <v>2</v>
      </c>
      <c r="C356" s="19">
        <v>1</v>
      </c>
      <c r="D356" s="19">
        <v>2</v>
      </c>
      <c r="E356" s="21">
        <v>5</v>
      </c>
      <c r="F356" s="24" t="s">
        <v>0</v>
      </c>
      <c r="G356">
        <f t="shared" si="30"/>
        <v>0</v>
      </c>
      <c r="H356">
        <f t="shared" si="31"/>
        <v>0</v>
      </c>
      <c r="I356">
        <f t="shared" si="32"/>
        <v>0</v>
      </c>
      <c r="J356">
        <f t="shared" si="33"/>
        <v>0</v>
      </c>
      <c r="K356">
        <f t="shared" si="34"/>
        <v>0</v>
      </c>
      <c r="L356">
        <f t="shared" si="35"/>
        <v>0</v>
      </c>
    </row>
    <row r="357" spans="1:12">
      <c r="A357" s="20">
        <v>355</v>
      </c>
      <c r="B357" s="19">
        <v>1</v>
      </c>
      <c r="C357" s="19">
        <v>1</v>
      </c>
      <c r="D357" s="19">
        <v>1</v>
      </c>
      <c r="E357" s="21">
        <v>3</v>
      </c>
      <c r="F357" s="24" t="s">
        <v>0</v>
      </c>
      <c r="G357">
        <f t="shared" si="30"/>
        <v>0</v>
      </c>
      <c r="H357">
        <f t="shared" si="31"/>
        <v>1</v>
      </c>
      <c r="I357">
        <f t="shared" si="32"/>
        <v>0</v>
      </c>
      <c r="J357">
        <f t="shared" si="33"/>
        <v>0</v>
      </c>
      <c r="K357">
        <f t="shared" si="34"/>
        <v>0</v>
      </c>
      <c r="L357">
        <f t="shared" si="35"/>
        <v>1</v>
      </c>
    </row>
    <row r="358" spans="1:12">
      <c r="A358" s="20">
        <v>356</v>
      </c>
      <c r="B358" s="19">
        <v>3</v>
      </c>
      <c r="C358" s="19">
        <v>1</v>
      </c>
      <c r="D358" s="19">
        <v>2</v>
      </c>
      <c r="E358" s="21">
        <v>6</v>
      </c>
      <c r="F358" s="24" t="s">
        <v>0</v>
      </c>
      <c r="G358">
        <f t="shared" si="30"/>
        <v>0</v>
      </c>
      <c r="H358">
        <f t="shared" si="31"/>
        <v>0</v>
      </c>
      <c r="I358">
        <f t="shared" si="32"/>
        <v>0</v>
      </c>
      <c r="J358">
        <f t="shared" si="33"/>
        <v>0</v>
      </c>
      <c r="K358">
        <f t="shared" si="34"/>
        <v>0</v>
      </c>
      <c r="L358">
        <f t="shared" si="35"/>
        <v>0</v>
      </c>
    </row>
    <row r="359" spans="1:12">
      <c r="A359" s="20">
        <v>357</v>
      </c>
      <c r="B359" s="19">
        <v>2</v>
      </c>
      <c r="C359" s="19">
        <v>4</v>
      </c>
      <c r="D359" s="19">
        <v>4</v>
      </c>
      <c r="E359" s="21">
        <v>10</v>
      </c>
      <c r="F359" s="24" t="s">
        <v>0</v>
      </c>
      <c r="G359">
        <f t="shared" si="30"/>
        <v>0</v>
      </c>
      <c r="H359">
        <f t="shared" si="31"/>
        <v>0</v>
      </c>
      <c r="I359">
        <f t="shared" si="32"/>
        <v>0</v>
      </c>
      <c r="J359">
        <f t="shared" si="33"/>
        <v>0</v>
      </c>
      <c r="K359">
        <f t="shared" si="34"/>
        <v>0</v>
      </c>
      <c r="L359">
        <f t="shared" si="35"/>
        <v>0</v>
      </c>
    </row>
    <row r="360" spans="1:12">
      <c r="A360" s="20">
        <v>358</v>
      </c>
      <c r="B360" s="19">
        <v>1</v>
      </c>
      <c r="C360" s="19">
        <v>1</v>
      </c>
      <c r="D360" s="19">
        <v>1</v>
      </c>
      <c r="E360" s="21">
        <v>3</v>
      </c>
      <c r="F360" s="24" t="s">
        <v>0</v>
      </c>
      <c r="G360">
        <f t="shared" si="30"/>
        <v>0</v>
      </c>
      <c r="H360">
        <f t="shared" si="31"/>
        <v>1</v>
      </c>
      <c r="I360">
        <f t="shared" si="32"/>
        <v>0</v>
      </c>
      <c r="J360">
        <f t="shared" si="33"/>
        <v>0</v>
      </c>
      <c r="K360">
        <f t="shared" si="34"/>
        <v>0</v>
      </c>
      <c r="L360">
        <f t="shared" si="35"/>
        <v>1</v>
      </c>
    </row>
    <row r="361" spans="1:12">
      <c r="A361" s="20">
        <v>359</v>
      </c>
      <c r="B361" s="19">
        <v>1</v>
      </c>
      <c r="C361" s="19">
        <v>1</v>
      </c>
      <c r="D361" s="19">
        <v>2</v>
      </c>
      <c r="E361" s="21">
        <v>4</v>
      </c>
      <c r="F361" s="24" t="s">
        <v>0</v>
      </c>
      <c r="G361">
        <f t="shared" si="30"/>
        <v>0</v>
      </c>
      <c r="H361">
        <f t="shared" si="31"/>
        <v>0</v>
      </c>
      <c r="I361">
        <f t="shared" si="32"/>
        <v>0</v>
      </c>
      <c r="J361">
        <f t="shared" si="33"/>
        <v>0</v>
      </c>
      <c r="K361">
        <f t="shared" si="34"/>
        <v>0</v>
      </c>
      <c r="L361">
        <f t="shared" si="35"/>
        <v>0</v>
      </c>
    </row>
    <row r="362" spans="1:12">
      <c r="A362" s="20">
        <v>360</v>
      </c>
      <c r="B362" s="19">
        <v>1</v>
      </c>
      <c r="C362" s="19">
        <v>1</v>
      </c>
      <c r="D362" s="19">
        <v>2</v>
      </c>
      <c r="E362" s="21">
        <v>4</v>
      </c>
      <c r="F362" s="24" t="s">
        <v>0</v>
      </c>
      <c r="G362">
        <f t="shared" si="30"/>
        <v>0</v>
      </c>
      <c r="H362">
        <f t="shared" si="31"/>
        <v>0</v>
      </c>
      <c r="I362">
        <f t="shared" si="32"/>
        <v>0</v>
      </c>
      <c r="J362">
        <f t="shared" si="33"/>
        <v>0</v>
      </c>
      <c r="K362">
        <f t="shared" si="34"/>
        <v>0</v>
      </c>
      <c r="L362">
        <f t="shared" si="35"/>
        <v>0</v>
      </c>
    </row>
    <row r="363" spans="1:12">
      <c r="A363" s="20">
        <v>361</v>
      </c>
      <c r="B363" s="19">
        <v>1</v>
      </c>
      <c r="C363" s="19">
        <v>1</v>
      </c>
      <c r="D363" s="19">
        <v>1</v>
      </c>
      <c r="E363" s="21">
        <v>3</v>
      </c>
      <c r="F363" s="24" t="s">
        <v>0</v>
      </c>
      <c r="G363">
        <f t="shared" si="30"/>
        <v>0</v>
      </c>
      <c r="H363">
        <f t="shared" si="31"/>
        <v>1</v>
      </c>
      <c r="I363">
        <f t="shared" si="32"/>
        <v>0</v>
      </c>
      <c r="J363">
        <f t="shared" si="33"/>
        <v>0</v>
      </c>
      <c r="K363">
        <f t="shared" si="34"/>
        <v>0</v>
      </c>
      <c r="L363">
        <f t="shared" si="35"/>
        <v>1</v>
      </c>
    </row>
    <row r="364" spans="1:12">
      <c r="A364" s="20">
        <v>362</v>
      </c>
      <c r="B364" s="19">
        <v>1</v>
      </c>
      <c r="C364" s="19">
        <v>1</v>
      </c>
      <c r="D364" s="19">
        <v>2</v>
      </c>
      <c r="E364" s="21">
        <v>4</v>
      </c>
      <c r="F364" s="24" t="s">
        <v>0</v>
      </c>
      <c r="G364">
        <f t="shared" si="30"/>
        <v>0</v>
      </c>
      <c r="H364">
        <f t="shared" si="31"/>
        <v>0</v>
      </c>
      <c r="I364">
        <f t="shared" si="32"/>
        <v>0</v>
      </c>
      <c r="J364">
        <f t="shared" si="33"/>
        <v>0</v>
      </c>
      <c r="K364">
        <f t="shared" si="34"/>
        <v>0</v>
      </c>
      <c r="L364">
        <f t="shared" si="35"/>
        <v>0</v>
      </c>
    </row>
    <row r="365" spans="1:12">
      <c r="A365" s="20">
        <v>363</v>
      </c>
      <c r="B365" s="19">
        <v>1</v>
      </c>
      <c r="C365" s="19">
        <v>1</v>
      </c>
      <c r="D365" s="19">
        <v>2</v>
      </c>
      <c r="E365" s="21">
        <v>4</v>
      </c>
      <c r="F365" s="24" t="s">
        <v>0</v>
      </c>
      <c r="G365">
        <f t="shared" si="30"/>
        <v>0</v>
      </c>
      <c r="H365">
        <f t="shared" si="31"/>
        <v>0</v>
      </c>
      <c r="I365">
        <f t="shared" si="32"/>
        <v>0</v>
      </c>
      <c r="J365">
        <f t="shared" si="33"/>
        <v>0</v>
      </c>
      <c r="K365">
        <f t="shared" si="34"/>
        <v>0</v>
      </c>
      <c r="L365">
        <f t="shared" si="35"/>
        <v>0</v>
      </c>
    </row>
    <row r="366" spans="1:12">
      <c r="A366" s="20">
        <v>364</v>
      </c>
      <c r="B366" s="19">
        <v>1</v>
      </c>
      <c r="C366" s="19">
        <v>1</v>
      </c>
      <c r="D366" s="19">
        <v>1</v>
      </c>
      <c r="E366" s="21">
        <v>3</v>
      </c>
      <c r="F366" s="24" t="s">
        <v>0</v>
      </c>
      <c r="G366">
        <f t="shared" si="30"/>
        <v>0</v>
      </c>
      <c r="H366">
        <f t="shared" si="31"/>
        <v>1</v>
      </c>
      <c r="I366">
        <f t="shared" si="32"/>
        <v>0</v>
      </c>
      <c r="J366">
        <f t="shared" si="33"/>
        <v>0</v>
      </c>
      <c r="K366">
        <f t="shared" si="34"/>
        <v>0</v>
      </c>
      <c r="L366">
        <f t="shared" si="35"/>
        <v>1</v>
      </c>
    </row>
    <row r="367" spans="1:12">
      <c r="A367" s="20">
        <v>365</v>
      </c>
      <c r="B367" s="19">
        <v>1</v>
      </c>
      <c r="C367" s="19">
        <v>1</v>
      </c>
      <c r="D367" s="19">
        <v>2</v>
      </c>
      <c r="E367" s="21">
        <v>4</v>
      </c>
      <c r="F367" s="24" t="s">
        <v>0</v>
      </c>
      <c r="G367">
        <f t="shared" si="30"/>
        <v>0</v>
      </c>
      <c r="H367">
        <f t="shared" si="31"/>
        <v>0</v>
      </c>
      <c r="I367">
        <f t="shared" si="32"/>
        <v>0</v>
      </c>
      <c r="J367">
        <f t="shared" si="33"/>
        <v>0</v>
      </c>
      <c r="K367">
        <f t="shared" si="34"/>
        <v>0</v>
      </c>
      <c r="L367">
        <f t="shared" si="35"/>
        <v>0</v>
      </c>
    </row>
    <row r="368" spans="1:12">
      <c r="A368" s="20">
        <v>366</v>
      </c>
      <c r="B368" s="19">
        <v>1</v>
      </c>
      <c r="C368" s="19">
        <v>4</v>
      </c>
      <c r="D368" s="19">
        <v>0</v>
      </c>
      <c r="E368" s="21">
        <v>5</v>
      </c>
      <c r="F368" s="24" t="s">
        <v>0</v>
      </c>
      <c r="G368">
        <f t="shared" si="30"/>
        <v>0</v>
      </c>
      <c r="H368">
        <f t="shared" si="31"/>
        <v>0</v>
      </c>
      <c r="I368">
        <f t="shared" si="32"/>
        <v>0</v>
      </c>
      <c r="J368">
        <f t="shared" si="33"/>
        <v>0</v>
      </c>
      <c r="K368">
        <f t="shared" si="34"/>
        <v>0</v>
      </c>
      <c r="L368">
        <f t="shared" si="35"/>
        <v>0</v>
      </c>
    </row>
    <row r="369" spans="1:12">
      <c r="A369" s="20">
        <v>367</v>
      </c>
      <c r="B369" s="19">
        <v>1</v>
      </c>
      <c r="C369" s="19">
        <v>1</v>
      </c>
      <c r="D369" s="19">
        <v>2</v>
      </c>
      <c r="E369" s="21">
        <v>4</v>
      </c>
      <c r="F369" s="24" t="s">
        <v>0</v>
      </c>
      <c r="G369">
        <f t="shared" si="30"/>
        <v>0</v>
      </c>
      <c r="H369">
        <f t="shared" si="31"/>
        <v>0</v>
      </c>
      <c r="I369">
        <f t="shared" si="32"/>
        <v>0</v>
      </c>
      <c r="J369">
        <f t="shared" si="33"/>
        <v>0</v>
      </c>
      <c r="K369">
        <f t="shared" si="34"/>
        <v>0</v>
      </c>
      <c r="L369">
        <f t="shared" si="35"/>
        <v>0</v>
      </c>
    </row>
    <row r="370" spans="1:12">
      <c r="A370" s="20">
        <v>368</v>
      </c>
      <c r="B370" s="23">
        <v>0</v>
      </c>
      <c r="C370" s="23">
        <v>0</v>
      </c>
      <c r="D370" s="23">
        <v>4</v>
      </c>
      <c r="E370" s="22">
        <v>4</v>
      </c>
      <c r="F370" s="24" t="s">
        <v>0</v>
      </c>
      <c r="G370">
        <f t="shared" si="30"/>
        <v>0</v>
      </c>
      <c r="H370">
        <f t="shared" si="31"/>
        <v>0</v>
      </c>
      <c r="I370">
        <f t="shared" si="32"/>
        <v>0</v>
      </c>
      <c r="J370">
        <f t="shared" si="33"/>
        <v>0</v>
      </c>
      <c r="K370">
        <f t="shared" si="34"/>
        <v>0</v>
      </c>
      <c r="L370">
        <f t="shared" si="35"/>
        <v>0</v>
      </c>
    </row>
    <row r="371" spans="1:12">
      <c r="A371" s="20">
        <v>369</v>
      </c>
      <c r="B371" s="19">
        <v>2</v>
      </c>
      <c r="C371" s="19">
        <v>1</v>
      </c>
      <c r="D371" s="19">
        <v>4</v>
      </c>
      <c r="E371" s="21">
        <v>7</v>
      </c>
      <c r="F371" s="24" t="s">
        <v>0</v>
      </c>
      <c r="G371">
        <f t="shared" si="30"/>
        <v>0</v>
      </c>
      <c r="H371">
        <f t="shared" si="31"/>
        <v>0</v>
      </c>
      <c r="I371">
        <f t="shared" si="32"/>
        <v>0</v>
      </c>
      <c r="J371">
        <f t="shared" si="33"/>
        <v>0</v>
      </c>
      <c r="K371">
        <f t="shared" si="34"/>
        <v>0</v>
      </c>
      <c r="L371">
        <f t="shared" si="35"/>
        <v>0</v>
      </c>
    </row>
    <row r="372" spans="1:12">
      <c r="A372" s="20">
        <v>370</v>
      </c>
      <c r="B372" s="19">
        <v>1</v>
      </c>
      <c r="C372" s="19">
        <v>1</v>
      </c>
      <c r="D372" s="19">
        <v>2</v>
      </c>
      <c r="E372" s="21">
        <v>4</v>
      </c>
      <c r="F372" s="24" t="s">
        <v>0</v>
      </c>
      <c r="G372">
        <f t="shared" si="30"/>
        <v>0</v>
      </c>
      <c r="H372">
        <f t="shared" si="31"/>
        <v>0</v>
      </c>
      <c r="I372">
        <f t="shared" si="32"/>
        <v>0</v>
      </c>
      <c r="J372">
        <f t="shared" si="33"/>
        <v>0</v>
      </c>
      <c r="K372">
        <f t="shared" si="34"/>
        <v>0</v>
      </c>
      <c r="L372">
        <f t="shared" si="35"/>
        <v>0</v>
      </c>
    </row>
    <row r="373" spans="1:12">
      <c r="A373" s="20">
        <v>371</v>
      </c>
      <c r="B373" s="19">
        <v>1</v>
      </c>
      <c r="C373" s="19">
        <v>1</v>
      </c>
      <c r="D373" s="19">
        <v>1</v>
      </c>
      <c r="E373" s="21">
        <v>3</v>
      </c>
      <c r="F373" s="24" t="s">
        <v>0</v>
      </c>
      <c r="G373">
        <f t="shared" si="30"/>
        <v>0</v>
      </c>
      <c r="H373">
        <f t="shared" si="31"/>
        <v>1</v>
      </c>
      <c r="I373">
        <f t="shared" si="32"/>
        <v>0</v>
      </c>
      <c r="J373">
        <f t="shared" si="33"/>
        <v>0</v>
      </c>
      <c r="K373">
        <f t="shared" si="34"/>
        <v>0</v>
      </c>
      <c r="L373">
        <f t="shared" si="35"/>
        <v>1</v>
      </c>
    </row>
    <row r="374" spans="1:12">
      <c r="A374" s="20">
        <v>372</v>
      </c>
      <c r="B374" s="56">
        <v>4</v>
      </c>
      <c r="C374" s="56">
        <v>4</v>
      </c>
      <c r="D374" s="56">
        <v>4</v>
      </c>
      <c r="E374" s="55">
        <v>12</v>
      </c>
      <c r="F374" s="24" t="s">
        <v>0</v>
      </c>
      <c r="G374">
        <f t="shared" si="30"/>
        <v>0</v>
      </c>
      <c r="H374">
        <f t="shared" si="31"/>
        <v>0</v>
      </c>
      <c r="I374">
        <f t="shared" si="32"/>
        <v>0</v>
      </c>
      <c r="J374">
        <f t="shared" si="33"/>
        <v>0</v>
      </c>
      <c r="K374">
        <f t="shared" si="34"/>
        <v>1</v>
      </c>
      <c r="L374">
        <f t="shared" si="35"/>
        <v>0</v>
      </c>
    </row>
    <row r="375" spans="1:12">
      <c r="A375" s="20">
        <v>373</v>
      </c>
      <c r="B375" s="19">
        <v>3</v>
      </c>
      <c r="C375" s="19">
        <v>1</v>
      </c>
      <c r="D375" s="19">
        <v>4</v>
      </c>
      <c r="E375" s="21">
        <v>8</v>
      </c>
      <c r="F375" s="24" t="s">
        <v>0</v>
      </c>
      <c r="G375">
        <f t="shared" si="30"/>
        <v>0</v>
      </c>
      <c r="H375">
        <f t="shared" si="31"/>
        <v>0</v>
      </c>
      <c r="I375">
        <f t="shared" si="32"/>
        <v>0</v>
      </c>
      <c r="J375">
        <f t="shared" si="33"/>
        <v>0</v>
      </c>
      <c r="K375">
        <f t="shared" si="34"/>
        <v>0</v>
      </c>
      <c r="L375">
        <f t="shared" si="35"/>
        <v>0</v>
      </c>
    </row>
    <row r="376" spans="1:12">
      <c r="A376" s="20">
        <v>374</v>
      </c>
      <c r="B376" s="19">
        <v>1</v>
      </c>
      <c r="C376" s="19">
        <v>1</v>
      </c>
      <c r="D376" s="19">
        <v>2</v>
      </c>
      <c r="E376" s="21">
        <v>4</v>
      </c>
      <c r="F376" s="24" t="s">
        <v>0</v>
      </c>
      <c r="G376">
        <f t="shared" si="30"/>
        <v>0</v>
      </c>
      <c r="H376">
        <f t="shared" si="31"/>
        <v>0</v>
      </c>
      <c r="I376">
        <f t="shared" si="32"/>
        <v>0</v>
      </c>
      <c r="J376">
        <f t="shared" si="33"/>
        <v>0</v>
      </c>
      <c r="K376">
        <f t="shared" si="34"/>
        <v>0</v>
      </c>
      <c r="L376">
        <f t="shared" si="35"/>
        <v>0</v>
      </c>
    </row>
    <row r="377" spans="1:12">
      <c r="A377" s="20">
        <v>375</v>
      </c>
      <c r="B377" s="19">
        <v>1</v>
      </c>
      <c r="C377" s="19">
        <v>1</v>
      </c>
      <c r="D377" s="19">
        <v>2</v>
      </c>
      <c r="E377" s="21">
        <v>4</v>
      </c>
      <c r="F377" s="24" t="s">
        <v>0</v>
      </c>
      <c r="G377">
        <f t="shared" si="30"/>
        <v>0</v>
      </c>
      <c r="H377">
        <f t="shared" si="31"/>
        <v>0</v>
      </c>
      <c r="I377">
        <f t="shared" si="32"/>
        <v>0</v>
      </c>
      <c r="J377">
        <f t="shared" si="33"/>
        <v>0</v>
      </c>
      <c r="K377">
        <f t="shared" si="34"/>
        <v>0</v>
      </c>
      <c r="L377">
        <f t="shared" si="35"/>
        <v>0</v>
      </c>
    </row>
    <row r="378" spans="1:12">
      <c r="A378" s="20">
        <v>376</v>
      </c>
      <c r="B378" s="19">
        <v>1</v>
      </c>
      <c r="C378" s="19">
        <v>1</v>
      </c>
      <c r="D378" s="19">
        <v>2</v>
      </c>
      <c r="E378" s="21">
        <v>4</v>
      </c>
      <c r="F378" s="24" t="s">
        <v>0</v>
      </c>
      <c r="G378">
        <f t="shared" si="30"/>
        <v>0</v>
      </c>
      <c r="H378">
        <f t="shared" si="31"/>
        <v>0</v>
      </c>
      <c r="I378">
        <f t="shared" si="32"/>
        <v>0</v>
      </c>
      <c r="J378">
        <f t="shared" si="33"/>
        <v>0</v>
      </c>
      <c r="K378">
        <f t="shared" si="34"/>
        <v>0</v>
      </c>
      <c r="L378">
        <f t="shared" si="35"/>
        <v>0</v>
      </c>
    </row>
    <row r="379" spans="1:12">
      <c r="A379" s="20">
        <v>377</v>
      </c>
      <c r="B379" s="19">
        <v>1</v>
      </c>
      <c r="C379" s="19">
        <v>1</v>
      </c>
      <c r="D379" s="19">
        <v>2</v>
      </c>
      <c r="E379" s="21">
        <v>4</v>
      </c>
      <c r="F379" s="24" t="s">
        <v>0</v>
      </c>
      <c r="G379">
        <f t="shared" si="30"/>
        <v>0</v>
      </c>
      <c r="H379">
        <f t="shared" si="31"/>
        <v>0</v>
      </c>
      <c r="I379">
        <f t="shared" si="32"/>
        <v>0</v>
      </c>
      <c r="J379">
        <f t="shared" si="33"/>
        <v>0</v>
      </c>
      <c r="K379">
        <f t="shared" si="34"/>
        <v>0</v>
      </c>
      <c r="L379">
        <f t="shared" si="35"/>
        <v>0</v>
      </c>
    </row>
    <row r="380" spans="1:12">
      <c r="A380" s="20">
        <v>378</v>
      </c>
      <c r="B380" s="19">
        <v>1</v>
      </c>
      <c r="C380" s="19">
        <v>1</v>
      </c>
      <c r="D380" s="19">
        <v>1</v>
      </c>
      <c r="E380" s="21">
        <v>3</v>
      </c>
      <c r="F380" s="24" t="s">
        <v>0</v>
      </c>
      <c r="G380">
        <f t="shared" si="30"/>
        <v>0</v>
      </c>
      <c r="H380">
        <f t="shared" si="31"/>
        <v>1</v>
      </c>
      <c r="I380">
        <f t="shared" si="32"/>
        <v>0</v>
      </c>
      <c r="J380">
        <f t="shared" si="33"/>
        <v>0</v>
      </c>
      <c r="K380">
        <f t="shared" si="34"/>
        <v>0</v>
      </c>
      <c r="L380">
        <f t="shared" si="35"/>
        <v>1</v>
      </c>
    </row>
    <row r="381" spans="1:12">
      <c r="A381" s="20">
        <v>379</v>
      </c>
      <c r="B381" s="19">
        <v>1</v>
      </c>
      <c r="C381" s="19">
        <v>1</v>
      </c>
      <c r="D381" s="19">
        <v>2</v>
      </c>
      <c r="E381" s="21">
        <v>4</v>
      </c>
      <c r="F381" s="24" t="s">
        <v>0</v>
      </c>
      <c r="G381">
        <f t="shared" si="30"/>
        <v>0</v>
      </c>
      <c r="H381">
        <f t="shared" si="31"/>
        <v>0</v>
      </c>
      <c r="I381">
        <f t="shared" si="32"/>
        <v>0</v>
      </c>
      <c r="J381">
        <f t="shared" si="33"/>
        <v>0</v>
      </c>
      <c r="K381">
        <f t="shared" si="34"/>
        <v>0</v>
      </c>
      <c r="L381">
        <f t="shared" si="35"/>
        <v>0</v>
      </c>
    </row>
    <row r="382" spans="1:12">
      <c r="A382" s="20">
        <v>380</v>
      </c>
      <c r="B382" s="23">
        <v>0</v>
      </c>
      <c r="C382" s="23">
        <v>1</v>
      </c>
      <c r="D382" s="23">
        <v>0</v>
      </c>
      <c r="E382" s="22">
        <v>1</v>
      </c>
      <c r="F382" s="24" t="s">
        <v>0</v>
      </c>
      <c r="G382">
        <f t="shared" si="30"/>
        <v>0</v>
      </c>
      <c r="H382">
        <f t="shared" si="31"/>
        <v>0</v>
      </c>
      <c r="I382">
        <f t="shared" si="32"/>
        <v>0</v>
      </c>
      <c r="J382">
        <f t="shared" si="33"/>
        <v>0</v>
      </c>
      <c r="K382">
        <f t="shared" si="34"/>
        <v>0</v>
      </c>
      <c r="L382">
        <f t="shared" si="35"/>
        <v>1</v>
      </c>
    </row>
    <row r="383" spans="1:12">
      <c r="A383" s="20">
        <v>381</v>
      </c>
      <c r="B383" s="19">
        <v>2</v>
      </c>
      <c r="C383" s="19">
        <v>0</v>
      </c>
      <c r="D383" s="19">
        <v>2</v>
      </c>
      <c r="E383" s="21">
        <v>4</v>
      </c>
      <c r="F383" s="24" t="s">
        <v>0</v>
      </c>
      <c r="G383">
        <f t="shared" si="30"/>
        <v>0</v>
      </c>
      <c r="H383">
        <f t="shared" si="31"/>
        <v>0</v>
      </c>
      <c r="I383">
        <f t="shared" si="32"/>
        <v>0</v>
      </c>
      <c r="J383">
        <f t="shared" si="33"/>
        <v>0</v>
      </c>
      <c r="K383">
        <f t="shared" si="34"/>
        <v>0</v>
      </c>
      <c r="L383">
        <f t="shared" si="35"/>
        <v>0</v>
      </c>
    </row>
    <row r="384" spans="1:12">
      <c r="A384" s="20">
        <v>382</v>
      </c>
      <c r="B384" s="19">
        <v>1</v>
      </c>
      <c r="C384" s="19">
        <v>4</v>
      </c>
      <c r="D384" s="19">
        <v>2</v>
      </c>
      <c r="E384" s="21">
        <v>7</v>
      </c>
      <c r="F384" s="24" t="s">
        <v>0</v>
      </c>
      <c r="G384">
        <f t="shared" si="30"/>
        <v>0</v>
      </c>
      <c r="H384">
        <f t="shared" si="31"/>
        <v>0</v>
      </c>
      <c r="I384">
        <f t="shared" si="32"/>
        <v>0</v>
      </c>
      <c r="J384">
        <f t="shared" si="33"/>
        <v>0</v>
      </c>
      <c r="K384">
        <f t="shared" si="34"/>
        <v>0</v>
      </c>
      <c r="L384">
        <f t="shared" si="35"/>
        <v>0</v>
      </c>
    </row>
    <row r="385" spans="1:12">
      <c r="A385" s="20">
        <v>383</v>
      </c>
      <c r="B385" s="19">
        <v>1</v>
      </c>
      <c r="C385" s="19">
        <v>1</v>
      </c>
      <c r="D385" s="19">
        <v>2</v>
      </c>
      <c r="E385" s="21">
        <v>4</v>
      </c>
      <c r="F385" s="24" t="s">
        <v>0</v>
      </c>
      <c r="G385">
        <f t="shared" si="30"/>
        <v>0</v>
      </c>
      <c r="H385">
        <f t="shared" si="31"/>
        <v>0</v>
      </c>
      <c r="I385">
        <f t="shared" si="32"/>
        <v>0</v>
      </c>
      <c r="J385">
        <f t="shared" si="33"/>
        <v>0</v>
      </c>
      <c r="K385">
        <f t="shared" si="34"/>
        <v>0</v>
      </c>
      <c r="L385">
        <f t="shared" si="35"/>
        <v>0</v>
      </c>
    </row>
    <row r="386" spans="1:12">
      <c r="A386" s="20">
        <v>384</v>
      </c>
      <c r="B386" s="21">
        <v>1</v>
      </c>
      <c r="C386" s="21">
        <v>1</v>
      </c>
      <c r="D386" s="21">
        <v>1</v>
      </c>
      <c r="E386" s="21">
        <v>3</v>
      </c>
      <c r="F386" s="24" t="s">
        <v>0</v>
      </c>
      <c r="G386">
        <f t="shared" si="30"/>
        <v>0</v>
      </c>
      <c r="H386">
        <f t="shared" si="31"/>
        <v>1</v>
      </c>
      <c r="I386">
        <f t="shared" si="32"/>
        <v>0</v>
      </c>
      <c r="J386">
        <f t="shared" si="33"/>
        <v>0</v>
      </c>
      <c r="K386">
        <f t="shared" si="34"/>
        <v>0</v>
      </c>
      <c r="L386">
        <f t="shared" si="35"/>
        <v>1</v>
      </c>
    </row>
    <row r="387" spans="1:12">
      <c r="A387" s="20">
        <v>385</v>
      </c>
      <c r="B387" s="21">
        <v>4</v>
      </c>
      <c r="C387" s="21">
        <v>1</v>
      </c>
      <c r="D387" s="21">
        <v>3</v>
      </c>
      <c r="E387" s="21">
        <v>8</v>
      </c>
      <c r="F387" s="24" t="s">
        <v>0</v>
      </c>
      <c r="G387">
        <f t="shared" si="30"/>
        <v>0</v>
      </c>
      <c r="H387">
        <f t="shared" si="31"/>
        <v>0</v>
      </c>
      <c r="I387">
        <f t="shared" si="32"/>
        <v>0</v>
      </c>
      <c r="J387">
        <f t="shared" si="33"/>
        <v>0</v>
      </c>
      <c r="K387">
        <f t="shared" si="34"/>
        <v>0</v>
      </c>
      <c r="L387">
        <f t="shared" si="35"/>
        <v>0</v>
      </c>
    </row>
    <row r="388" spans="1:12">
      <c r="A388" s="20">
        <v>386</v>
      </c>
      <c r="B388" s="21">
        <v>4</v>
      </c>
      <c r="C388" s="21">
        <v>4</v>
      </c>
      <c r="D388" s="21">
        <v>3</v>
      </c>
      <c r="E388" s="21">
        <v>11</v>
      </c>
      <c r="F388" s="24" t="s">
        <v>0</v>
      </c>
      <c r="G388">
        <f t="shared" ref="G388:G451" si="36">IF(AND($B388=0, $C388=0, $D388=0), 1, 0)</f>
        <v>0</v>
      </c>
      <c r="H388">
        <f t="shared" ref="H388:H451" si="37">IF(AND($B388=1, $C388=1, $D388=1), 1, 0)</f>
        <v>0</v>
      </c>
      <c r="I388">
        <f t="shared" ref="I388:I451" si="38">IF(AND($B388=2, $C388=2, $D388=2), 1, 0)</f>
        <v>0</v>
      </c>
      <c r="J388">
        <f t="shared" ref="J388:J451" si="39">IF(AND($B388=3, $C388=3, $D388=3), 1, 0)</f>
        <v>0</v>
      </c>
      <c r="K388">
        <f t="shared" ref="K388:K451" si="40">IF(AND($B388=4, $C388=4, $D388=4), 1, 0)</f>
        <v>0</v>
      </c>
      <c r="L388">
        <f t="shared" ref="L388:L451" si="41">IF(AND($B388&lt;2, $C388&lt;2, $D388&lt;2), 1, 0)</f>
        <v>0</v>
      </c>
    </row>
    <row r="389" spans="1:12">
      <c r="A389" s="20">
        <v>387</v>
      </c>
      <c r="B389" s="21">
        <v>1</v>
      </c>
      <c r="C389" s="21">
        <v>1</v>
      </c>
      <c r="D389" s="21">
        <v>1</v>
      </c>
      <c r="E389" s="21">
        <v>3</v>
      </c>
      <c r="F389" s="24" t="s">
        <v>0</v>
      </c>
      <c r="G389">
        <f t="shared" si="36"/>
        <v>0</v>
      </c>
      <c r="H389">
        <f t="shared" si="37"/>
        <v>1</v>
      </c>
      <c r="I389">
        <f t="shared" si="38"/>
        <v>0</v>
      </c>
      <c r="J389">
        <f t="shared" si="39"/>
        <v>0</v>
      </c>
      <c r="K389">
        <f t="shared" si="40"/>
        <v>0</v>
      </c>
      <c r="L389">
        <f t="shared" si="41"/>
        <v>1</v>
      </c>
    </row>
    <row r="390" spans="1:12">
      <c r="A390" s="20">
        <v>388</v>
      </c>
      <c r="B390" s="21">
        <v>4</v>
      </c>
      <c r="C390" s="21">
        <v>4</v>
      </c>
      <c r="D390" s="21">
        <v>3</v>
      </c>
      <c r="E390" s="21">
        <v>11</v>
      </c>
      <c r="F390" s="24" t="s">
        <v>0</v>
      </c>
      <c r="G390">
        <f t="shared" si="36"/>
        <v>0</v>
      </c>
      <c r="H390">
        <f t="shared" si="37"/>
        <v>0</v>
      </c>
      <c r="I390">
        <f t="shared" si="38"/>
        <v>0</v>
      </c>
      <c r="J390">
        <f t="shared" si="39"/>
        <v>0</v>
      </c>
      <c r="K390">
        <f t="shared" si="40"/>
        <v>0</v>
      </c>
      <c r="L390">
        <f t="shared" si="41"/>
        <v>0</v>
      </c>
    </row>
    <row r="391" spans="1:12">
      <c r="A391" s="20">
        <v>389</v>
      </c>
      <c r="B391" s="21">
        <v>4</v>
      </c>
      <c r="C391" s="21">
        <v>4</v>
      </c>
      <c r="D391" s="21">
        <v>3</v>
      </c>
      <c r="E391" s="21">
        <v>11</v>
      </c>
      <c r="F391" s="24" t="s">
        <v>0</v>
      </c>
      <c r="G391">
        <f t="shared" si="36"/>
        <v>0</v>
      </c>
      <c r="H391">
        <f t="shared" si="37"/>
        <v>0</v>
      </c>
      <c r="I391">
        <f t="shared" si="38"/>
        <v>0</v>
      </c>
      <c r="J391">
        <f t="shared" si="39"/>
        <v>0</v>
      </c>
      <c r="K391">
        <f t="shared" si="40"/>
        <v>0</v>
      </c>
      <c r="L391">
        <f t="shared" si="41"/>
        <v>0</v>
      </c>
    </row>
    <row r="392" spans="1:12">
      <c r="A392" s="20">
        <v>390</v>
      </c>
      <c r="B392" s="21">
        <v>1</v>
      </c>
      <c r="C392" s="21">
        <v>2</v>
      </c>
      <c r="D392" s="21">
        <v>2</v>
      </c>
      <c r="E392" s="21">
        <v>5</v>
      </c>
      <c r="F392" s="24" t="s">
        <v>0</v>
      </c>
      <c r="G392">
        <f t="shared" si="36"/>
        <v>0</v>
      </c>
      <c r="H392">
        <f t="shared" si="37"/>
        <v>0</v>
      </c>
      <c r="I392">
        <f t="shared" si="38"/>
        <v>0</v>
      </c>
      <c r="J392">
        <f t="shared" si="39"/>
        <v>0</v>
      </c>
      <c r="K392">
        <f t="shared" si="40"/>
        <v>0</v>
      </c>
      <c r="L392">
        <f t="shared" si="41"/>
        <v>0</v>
      </c>
    </row>
    <row r="393" spans="1:12">
      <c r="A393" s="20">
        <v>391</v>
      </c>
      <c r="B393" s="21">
        <v>1</v>
      </c>
      <c r="C393" s="21">
        <v>1</v>
      </c>
      <c r="D393" s="21">
        <v>3</v>
      </c>
      <c r="E393" s="21">
        <v>5</v>
      </c>
      <c r="F393" s="24" t="s">
        <v>0</v>
      </c>
      <c r="G393">
        <f t="shared" si="36"/>
        <v>0</v>
      </c>
      <c r="H393">
        <f t="shared" si="37"/>
        <v>0</v>
      </c>
      <c r="I393">
        <f t="shared" si="38"/>
        <v>0</v>
      </c>
      <c r="J393">
        <f t="shared" si="39"/>
        <v>0</v>
      </c>
      <c r="K393">
        <f t="shared" si="40"/>
        <v>0</v>
      </c>
      <c r="L393">
        <f t="shared" si="41"/>
        <v>0</v>
      </c>
    </row>
    <row r="394" spans="1:12">
      <c r="A394" s="20">
        <v>392</v>
      </c>
      <c r="B394" s="21">
        <v>4</v>
      </c>
      <c r="C394" s="21">
        <v>3</v>
      </c>
      <c r="D394" s="21">
        <v>3</v>
      </c>
      <c r="E394" s="21">
        <v>10</v>
      </c>
      <c r="F394" s="24" t="s">
        <v>0</v>
      </c>
      <c r="G394">
        <f t="shared" si="36"/>
        <v>0</v>
      </c>
      <c r="H394">
        <f t="shared" si="37"/>
        <v>0</v>
      </c>
      <c r="I394">
        <f t="shared" si="38"/>
        <v>0</v>
      </c>
      <c r="J394">
        <f t="shared" si="39"/>
        <v>0</v>
      </c>
      <c r="K394">
        <f t="shared" si="40"/>
        <v>0</v>
      </c>
      <c r="L394">
        <f t="shared" si="41"/>
        <v>0</v>
      </c>
    </row>
    <row r="395" spans="1:12">
      <c r="A395" s="20">
        <v>393</v>
      </c>
      <c r="B395" s="21">
        <v>4</v>
      </c>
      <c r="C395" s="21">
        <v>1</v>
      </c>
      <c r="D395" s="21">
        <v>3</v>
      </c>
      <c r="E395" s="21">
        <v>8</v>
      </c>
      <c r="F395" s="24" t="s">
        <v>0</v>
      </c>
      <c r="G395">
        <f t="shared" si="36"/>
        <v>0</v>
      </c>
      <c r="H395">
        <f t="shared" si="37"/>
        <v>0</v>
      </c>
      <c r="I395">
        <f t="shared" si="38"/>
        <v>0</v>
      </c>
      <c r="J395">
        <f t="shared" si="39"/>
        <v>0</v>
      </c>
      <c r="K395">
        <f t="shared" si="40"/>
        <v>0</v>
      </c>
      <c r="L395">
        <f t="shared" si="41"/>
        <v>0</v>
      </c>
    </row>
    <row r="396" spans="1:12">
      <c r="A396" s="20">
        <v>394</v>
      </c>
      <c r="B396" s="21">
        <v>4</v>
      </c>
      <c r="C396" s="21">
        <v>4</v>
      </c>
      <c r="D396" s="21">
        <v>2</v>
      </c>
      <c r="E396" s="21">
        <v>10</v>
      </c>
      <c r="F396" s="24" t="s">
        <v>0</v>
      </c>
      <c r="G396">
        <f t="shared" si="36"/>
        <v>0</v>
      </c>
      <c r="H396">
        <f t="shared" si="37"/>
        <v>0</v>
      </c>
      <c r="I396">
        <f t="shared" si="38"/>
        <v>0</v>
      </c>
      <c r="J396">
        <f t="shared" si="39"/>
        <v>0</v>
      </c>
      <c r="K396">
        <f t="shared" si="40"/>
        <v>0</v>
      </c>
      <c r="L396">
        <f t="shared" si="41"/>
        <v>0</v>
      </c>
    </row>
    <row r="397" spans="1:12">
      <c r="A397" s="20">
        <v>395</v>
      </c>
      <c r="B397" s="21">
        <v>3</v>
      </c>
      <c r="C397" s="21">
        <v>1</v>
      </c>
      <c r="D397" s="21">
        <v>1</v>
      </c>
      <c r="E397" s="21">
        <v>5</v>
      </c>
      <c r="F397" s="24" t="s">
        <v>0</v>
      </c>
      <c r="G397">
        <f t="shared" si="36"/>
        <v>0</v>
      </c>
      <c r="H397">
        <f t="shared" si="37"/>
        <v>0</v>
      </c>
      <c r="I397">
        <f t="shared" si="38"/>
        <v>0</v>
      </c>
      <c r="J397">
        <f t="shared" si="39"/>
        <v>0</v>
      </c>
      <c r="K397">
        <f t="shared" si="40"/>
        <v>0</v>
      </c>
      <c r="L397">
        <f t="shared" si="41"/>
        <v>0</v>
      </c>
    </row>
    <row r="398" spans="1:12">
      <c r="A398" s="20">
        <v>396</v>
      </c>
      <c r="B398" s="21">
        <v>1</v>
      </c>
      <c r="C398" s="21">
        <v>1</v>
      </c>
      <c r="D398" s="21">
        <v>2</v>
      </c>
      <c r="E398" s="21">
        <v>4</v>
      </c>
      <c r="F398" s="24" t="s">
        <v>0</v>
      </c>
      <c r="G398">
        <f t="shared" si="36"/>
        <v>0</v>
      </c>
      <c r="H398">
        <f t="shared" si="37"/>
        <v>0</v>
      </c>
      <c r="I398">
        <f t="shared" si="38"/>
        <v>0</v>
      </c>
      <c r="J398">
        <f t="shared" si="39"/>
        <v>0</v>
      </c>
      <c r="K398">
        <f t="shared" si="40"/>
        <v>0</v>
      </c>
      <c r="L398">
        <f t="shared" si="41"/>
        <v>0</v>
      </c>
    </row>
    <row r="399" spans="1:12">
      <c r="A399" s="20">
        <v>397</v>
      </c>
      <c r="B399" s="21">
        <v>1</v>
      </c>
      <c r="C399" s="21">
        <v>3</v>
      </c>
      <c r="D399" s="21">
        <v>2</v>
      </c>
      <c r="E399" s="21">
        <v>6</v>
      </c>
      <c r="F399" s="24" t="s">
        <v>0</v>
      </c>
      <c r="G399">
        <f t="shared" si="36"/>
        <v>0</v>
      </c>
      <c r="H399">
        <f t="shared" si="37"/>
        <v>0</v>
      </c>
      <c r="I399">
        <f t="shared" si="38"/>
        <v>0</v>
      </c>
      <c r="J399">
        <f t="shared" si="39"/>
        <v>0</v>
      </c>
      <c r="K399">
        <f t="shared" si="40"/>
        <v>0</v>
      </c>
      <c r="L399">
        <f t="shared" si="41"/>
        <v>0</v>
      </c>
    </row>
    <row r="400" spans="1:12">
      <c r="A400" s="20">
        <v>398</v>
      </c>
      <c r="B400" s="21">
        <v>1</v>
      </c>
      <c r="C400" s="21">
        <v>1</v>
      </c>
      <c r="D400" s="21">
        <v>1</v>
      </c>
      <c r="E400" s="21">
        <v>3</v>
      </c>
      <c r="F400" s="24" t="s">
        <v>0</v>
      </c>
      <c r="G400">
        <f t="shared" si="36"/>
        <v>0</v>
      </c>
      <c r="H400">
        <f t="shared" si="37"/>
        <v>1</v>
      </c>
      <c r="I400">
        <f t="shared" si="38"/>
        <v>0</v>
      </c>
      <c r="J400">
        <f t="shared" si="39"/>
        <v>0</v>
      </c>
      <c r="K400">
        <f t="shared" si="40"/>
        <v>0</v>
      </c>
      <c r="L400">
        <f t="shared" si="41"/>
        <v>1</v>
      </c>
    </row>
    <row r="401" spans="1:12">
      <c r="A401" s="20">
        <v>399</v>
      </c>
      <c r="B401" s="21">
        <v>1</v>
      </c>
      <c r="C401" s="21">
        <v>1</v>
      </c>
      <c r="D401" s="21">
        <v>3</v>
      </c>
      <c r="E401" s="21">
        <v>5</v>
      </c>
      <c r="F401" s="24" t="s">
        <v>0</v>
      </c>
      <c r="G401">
        <f t="shared" si="36"/>
        <v>0</v>
      </c>
      <c r="H401">
        <f t="shared" si="37"/>
        <v>0</v>
      </c>
      <c r="I401">
        <f t="shared" si="38"/>
        <v>0</v>
      </c>
      <c r="J401">
        <f t="shared" si="39"/>
        <v>0</v>
      </c>
      <c r="K401">
        <f t="shared" si="40"/>
        <v>0</v>
      </c>
      <c r="L401">
        <f t="shared" si="41"/>
        <v>0</v>
      </c>
    </row>
    <row r="402" spans="1:12">
      <c r="A402" s="20">
        <v>400</v>
      </c>
      <c r="B402" s="21">
        <v>1</v>
      </c>
      <c r="C402" s="21">
        <v>1</v>
      </c>
      <c r="D402" s="21">
        <v>1</v>
      </c>
      <c r="E402" s="21">
        <v>3</v>
      </c>
      <c r="F402" s="24" t="s">
        <v>0</v>
      </c>
      <c r="G402">
        <f t="shared" si="36"/>
        <v>0</v>
      </c>
      <c r="H402">
        <f t="shared" si="37"/>
        <v>1</v>
      </c>
      <c r="I402">
        <f t="shared" si="38"/>
        <v>0</v>
      </c>
      <c r="J402">
        <f t="shared" si="39"/>
        <v>0</v>
      </c>
      <c r="K402">
        <f t="shared" si="40"/>
        <v>0</v>
      </c>
      <c r="L402">
        <f t="shared" si="41"/>
        <v>1</v>
      </c>
    </row>
    <row r="403" spans="1:12">
      <c r="A403" s="20">
        <v>401</v>
      </c>
      <c r="B403" s="21">
        <v>4</v>
      </c>
      <c r="C403" s="21">
        <v>0</v>
      </c>
      <c r="D403" s="21">
        <v>4</v>
      </c>
      <c r="E403" s="21">
        <v>8</v>
      </c>
      <c r="F403" s="24" t="s">
        <v>0</v>
      </c>
      <c r="G403">
        <f t="shared" si="36"/>
        <v>0</v>
      </c>
      <c r="H403">
        <f t="shared" si="37"/>
        <v>0</v>
      </c>
      <c r="I403">
        <f t="shared" si="38"/>
        <v>0</v>
      </c>
      <c r="J403">
        <f t="shared" si="39"/>
        <v>0</v>
      </c>
      <c r="K403">
        <f t="shared" si="40"/>
        <v>0</v>
      </c>
      <c r="L403">
        <f t="shared" si="41"/>
        <v>0</v>
      </c>
    </row>
    <row r="404" spans="1:12">
      <c r="A404" s="20">
        <v>402</v>
      </c>
      <c r="B404" s="21">
        <v>4</v>
      </c>
      <c r="C404" s="21">
        <v>3</v>
      </c>
      <c r="D404" s="21">
        <v>2</v>
      </c>
      <c r="E404" s="21">
        <v>9</v>
      </c>
      <c r="F404" s="24" t="s">
        <v>0</v>
      </c>
      <c r="G404">
        <f t="shared" si="36"/>
        <v>0</v>
      </c>
      <c r="H404">
        <f t="shared" si="37"/>
        <v>0</v>
      </c>
      <c r="I404">
        <f t="shared" si="38"/>
        <v>0</v>
      </c>
      <c r="J404">
        <f t="shared" si="39"/>
        <v>0</v>
      </c>
      <c r="K404">
        <f t="shared" si="40"/>
        <v>0</v>
      </c>
      <c r="L404">
        <f t="shared" si="41"/>
        <v>0</v>
      </c>
    </row>
    <row r="405" spans="1:12">
      <c r="A405" s="20">
        <v>403</v>
      </c>
      <c r="B405" s="21">
        <v>1</v>
      </c>
      <c r="C405" s="21">
        <v>1</v>
      </c>
      <c r="D405" s="21">
        <v>1</v>
      </c>
      <c r="E405" s="21">
        <v>3</v>
      </c>
      <c r="F405" s="24" t="s">
        <v>0</v>
      </c>
      <c r="G405">
        <f t="shared" si="36"/>
        <v>0</v>
      </c>
      <c r="H405">
        <f t="shared" si="37"/>
        <v>1</v>
      </c>
      <c r="I405">
        <f t="shared" si="38"/>
        <v>0</v>
      </c>
      <c r="J405">
        <f t="shared" si="39"/>
        <v>0</v>
      </c>
      <c r="K405">
        <f t="shared" si="40"/>
        <v>0</v>
      </c>
      <c r="L405">
        <f t="shared" si="41"/>
        <v>1</v>
      </c>
    </row>
    <row r="406" spans="1:12">
      <c r="A406" s="20">
        <v>404</v>
      </c>
      <c r="B406" s="21">
        <v>3</v>
      </c>
      <c r="C406" s="21">
        <v>1</v>
      </c>
      <c r="D406" s="21">
        <v>3</v>
      </c>
      <c r="E406" s="21">
        <v>7</v>
      </c>
      <c r="F406" s="24" t="s">
        <v>0</v>
      </c>
      <c r="G406">
        <f t="shared" si="36"/>
        <v>0</v>
      </c>
      <c r="H406">
        <f t="shared" si="37"/>
        <v>0</v>
      </c>
      <c r="I406">
        <f t="shared" si="38"/>
        <v>0</v>
      </c>
      <c r="J406">
        <f t="shared" si="39"/>
        <v>0</v>
      </c>
      <c r="K406">
        <f t="shared" si="40"/>
        <v>0</v>
      </c>
      <c r="L406">
        <f t="shared" si="41"/>
        <v>0</v>
      </c>
    </row>
    <row r="407" spans="1:12">
      <c r="A407" s="20">
        <v>405</v>
      </c>
      <c r="B407" s="21">
        <v>1</v>
      </c>
      <c r="C407" s="21">
        <v>0</v>
      </c>
      <c r="D407" s="21">
        <v>1</v>
      </c>
      <c r="E407" s="21">
        <v>2</v>
      </c>
      <c r="F407" s="24" t="s">
        <v>0</v>
      </c>
      <c r="G407">
        <f t="shared" si="36"/>
        <v>0</v>
      </c>
      <c r="H407">
        <f t="shared" si="37"/>
        <v>0</v>
      </c>
      <c r="I407">
        <f t="shared" si="38"/>
        <v>0</v>
      </c>
      <c r="J407">
        <f t="shared" si="39"/>
        <v>0</v>
      </c>
      <c r="K407">
        <f t="shared" si="40"/>
        <v>0</v>
      </c>
      <c r="L407">
        <f t="shared" si="41"/>
        <v>1</v>
      </c>
    </row>
    <row r="408" spans="1:12">
      <c r="A408" s="20">
        <v>406</v>
      </c>
      <c r="B408" s="21">
        <v>4</v>
      </c>
      <c r="C408" s="21">
        <v>4</v>
      </c>
      <c r="D408" s="21">
        <v>3</v>
      </c>
      <c r="E408" s="21">
        <v>11</v>
      </c>
      <c r="F408" s="24" t="s">
        <v>0</v>
      </c>
      <c r="G408">
        <f t="shared" si="36"/>
        <v>0</v>
      </c>
      <c r="H408">
        <f t="shared" si="37"/>
        <v>0</v>
      </c>
      <c r="I408">
        <f t="shared" si="38"/>
        <v>0</v>
      </c>
      <c r="J408">
        <f t="shared" si="39"/>
        <v>0</v>
      </c>
      <c r="K408">
        <f t="shared" si="40"/>
        <v>0</v>
      </c>
      <c r="L408">
        <f t="shared" si="41"/>
        <v>0</v>
      </c>
    </row>
    <row r="409" spans="1:12">
      <c r="A409" s="20">
        <v>407</v>
      </c>
      <c r="B409" s="21">
        <v>1</v>
      </c>
      <c r="C409" s="21">
        <v>1</v>
      </c>
      <c r="D409" s="21">
        <v>3</v>
      </c>
      <c r="E409" s="21">
        <v>5</v>
      </c>
      <c r="F409" s="24" t="s">
        <v>0</v>
      </c>
      <c r="G409">
        <f t="shared" si="36"/>
        <v>0</v>
      </c>
      <c r="H409">
        <f t="shared" si="37"/>
        <v>0</v>
      </c>
      <c r="I409">
        <f t="shared" si="38"/>
        <v>0</v>
      </c>
      <c r="J409">
        <f t="shared" si="39"/>
        <v>0</v>
      </c>
      <c r="K409">
        <f t="shared" si="40"/>
        <v>0</v>
      </c>
      <c r="L409">
        <f t="shared" si="41"/>
        <v>0</v>
      </c>
    </row>
    <row r="410" spans="1:12">
      <c r="A410" s="20">
        <v>408</v>
      </c>
      <c r="B410" s="21">
        <v>3</v>
      </c>
      <c r="C410" s="21">
        <v>1</v>
      </c>
      <c r="D410" s="21">
        <v>4</v>
      </c>
      <c r="E410" s="21">
        <v>8</v>
      </c>
      <c r="F410" s="24" t="s">
        <v>0</v>
      </c>
      <c r="G410">
        <f t="shared" si="36"/>
        <v>0</v>
      </c>
      <c r="H410">
        <f t="shared" si="37"/>
        <v>0</v>
      </c>
      <c r="I410">
        <f t="shared" si="38"/>
        <v>0</v>
      </c>
      <c r="J410">
        <f t="shared" si="39"/>
        <v>0</v>
      </c>
      <c r="K410">
        <f t="shared" si="40"/>
        <v>0</v>
      </c>
      <c r="L410">
        <f t="shared" si="41"/>
        <v>0</v>
      </c>
    </row>
    <row r="411" spans="1:12">
      <c r="A411" s="20">
        <v>409</v>
      </c>
      <c r="B411" s="21">
        <v>1</v>
      </c>
      <c r="C411" s="21">
        <v>1</v>
      </c>
      <c r="D411" s="21">
        <v>1</v>
      </c>
      <c r="E411" s="22">
        <v>3</v>
      </c>
      <c r="F411" s="24" t="s">
        <v>0</v>
      </c>
      <c r="G411">
        <f t="shared" si="36"/>
        <v>0</v>
      </c>
      <c r="H411">
        <f t="shared" si="37"/>
        <v>1</v>
      </c>
      <c r="I411">
        <f t="shared" si="38"/>
        <v>0</v>
      </c>
      <c r="J411">
        <f t="shared" si="39"/>
        <v>0</v>
      </c>
      <c r="K411">
        <f t="shared" si="40"/>
        <v>0</v>
      </c>
      <c r="L411">
        <f t="shared" si="41"/>
        <v>1</v>
      </c>
    </row>
    <row r="412" spans="1:12">
      <c r="A412" s="20">
        <v>410</v>
      </c>
      <c r="B412" s="21">
        <v>1</v>
      </c>
      <c r="C412" s="21">
        <v>4</v>
      </c>
      <c r="D412" s="21">
        <v>4</v>
      </c>
      <c r="E412" s="21">
        <v>9</v>
      </c>
      <c r="F412" s="24" t="s">
        <v>0</v>
      </c>
      <c r="G412">
        <f t="shared" si="36"/>
        <v>0</v>
      </c>
      <c r="H412">
        <f t="shared" si="37"/>
        <v>0</v>
      </c>
      <c r="I412">
        <f t="shared" si="38"/>
        <v>0</v>
      </c>
      <c r="J412">
        <f t="shared" si="39"/>
        <v>0</v>
      </c>
      <c r="K412">
        <f t="shared" si="40"/>
        <v>0</v>
      </c>
      <c r="L412">
        <f t="shared" si="41"/>
        <v>0</v>
      </c>
    </row>
    <row r="413" spans="1:12">
      <c r="A413" s="20">
        <v>411</v>
      </c>
      <c r="B413" s="21">
        <v>4</v>
      </c>
      <c r="C413" s="21">
        <v>3</v>
      </c>
      <c r="D413" s="21">
        <v>3</v>
      </c>
      <c r="E413" s="21">
        <v>10</v>
      </c>
      <c r="F413" s="24" t="s">
        <v>0</v>
      </c>
      <c r="G413">
        <f t="shared" si="36"/>
        <v>0</v>
      </c>
      <c r="H413">
        <f t="shared" si="37"/>
        <v>0</v>
      </c>
      <c r="I413">
        <f t="shared" si="38"/>
        <v>0</v>
      </c>
      <c r="J413">
        <f t="shared" si="39"/>
        <v>0</v>
      </c>
      <c r="K413">
        <f t="shared" si="40"/>
        <v>0</v>
      </c>
      <c r="L413">
        <f t="shared" si="41"/>
        <v>0</v>
      </c>
    </row>
    <row r="414" spans="1:12">
      <c r="A414" s="20">
        <v>412</v>
      </c>
      <c r="B414" s="21">
        <v>1</v>
      </c>
      <c r="C414" s="21">
        <v>4</v>
      </c>
      <c r="D414" s="21">
        <v>4</v>
      </c>
      <c r="E414" s="21">
        <v>9</v>
      </c>
      <c r="F414" s="24" t="s">
        <v>0</v>
      </c>
      <c r="G414">
        <f t="shared" si="36"/>
        <v>0</v>
      </c>
      <c r="H414">
        <f t="shared" si="37"/>
        <v>0</v>
      </c>
      <c r="I414">
        <f t="shared" si="38"/>
        <v>0</v>
      </c>
      <c r="J414">
        <f t="shared" si="39"/>
        <v>0</v>
      </c>
      <c r="K414">
        <f t="shared" si="40"/>
        <v>0</v>
      </c>
      <c r="L414">
        <f t="shared" si="41"/>
        <v>0</v>
      </c>
    </row>
    <row r="415" spans="1:12">
      <c r="A415" s="20">
        <v>413</v>
      </c>
      <c r="B415" s="21">
        <v>1</v>
      </c>
      <c r="C415" s="21">
        <v>4</v>
      </c>
      <c r="D415" s="21">
        <v>2</v>
      </c>
      <c r="E415" s="21">
        <v>7</v>
      </c>
      <c r="F415" s="24" t="s">
        <v>0</v>
      </c>
      <c r="G415">
        <f t="shared" si="36"/>
        <v>0</v>
      </c>
      <c r="H415">
        <f t="shared" si="37"/>
        <v>0</v>
      </c>
      <c r="I415">
        <f t="shared" si="38"/>
        <v>0</v>
      </c>
      <c r="J415">
        <f t="shared" si="39"/>
        <v>0</v>
      </c>
      <c r="K415">
        <f t="shared" si="40"/>
        <v>0</v>
      </c>
      <c r="L415">
        <f t="shared" si="41"/>
        <v>0</v>
      </c>
    </row>
    <row r="416" spans="1:12">
      <c r="A416" s="20">
        <v>414</v>
      </c>
      <c r="B416" s="21">
        <v>0</v>
      </c>
      <c r="C416" s="21">
        <v>4</v>
      </c>
      <c r="D416" s="21">
        <v>1</v>
      </c>
      <c r="E416" s="21">
        <v>5</v>
      </c>
      <c r="F416" s="24" t="s">
        <v>0</v>
      </c>
      <c r="G416">
        <f t="shared" si="36"/>
        <v>0</v>
      </c>
      <c r="H416">
        <f t="shared" si="37"/>
        <v>0</v>
      </c>
      <c r="I416">
        <f t="shared" si="38"/>
        <v>0</v>
      </c>
      <c r="J416">
        <f t="shared" si="39"/>
        <v>0</v>
      </c>
      <c r="K416">
        <f t="shared" si="40"/>
        <v>0</v>
      </c>
      <c r="L416">
        <f t="shared" si="41"/>
        <v>0</v>
      </c>
    </row>
    <row r="417" spans="1:12">
      <c r="A417" s="20">
        <v>415</v>
      </c>
      <c r="B417" s="21">
        <v>1</v>
      </c>
      <c r="C417" s="21">
        <v>1</v>
      </c>
      <c r="D417" s="21">
        <v>3</v>
      </c>
      <c r="E417" s="21">
        <v>5</v>
      </c>
      <c r="F417" s="24" t="s">
        <v>0</v>
      </c>
      <c r="G417">
        <f t="shared" si="36"/>
        <v>0</v>
      </c>
      <c r="H417">
        <f t="shared" si="37"/>
        <v>0</v>
      </c>
      <c r="I417">
        <f t="shared" si="38"/>
        <v>0</v>
      </c>
      <c r="J417">
        <f t="shared" si="39"/>
        <v>0</v>
      </c>
      <c r="K417">
        <f t="shared" si="40"/>
        <v>0</v>
      </c>
      <c r="L417">
        <f t="shared" si="41"/>
        <v>0</v>
      </c>
    </row>
    <row r="418" spans="1:12">
      <c r="A418" s="20">
        <v>416</v>
      </c>
      <c r="B418" s="21">
        <v>1</v>
      </c>
      <c r="C418" s="21">
        <v>4</v>
      </c>
      <c r="D418" s="21">
        <v>2</v>
      </c>
      <c r="E418" s="21">
        <v>7</v>
      </c>
      <c r="F418" s="24" t="s">
        <v>0</v>
      </c>
      <c r="G418">
        <f t="shared" si="36"/>
        <v>0</v>
      </c>
      <c r="H418">
        <f t="shared" si="37"/>
        <v>0</v>
      </c>
      <c r="I418">
        <f t="shared" si="38"/>
        <v>0</v>
      </c>
      <c r="J418">
        <f t="shared" si="39"/>
        <v>0</v>
      </c>
      <c r="K418">
        <f t="shared" si="40"/>
        <v>0</v>
      </c>
      <c r="L418">
        <f t="shared" si="41"/>
        <v>0</v>
      </c>
    </row>
    <row r="419" spans="1:12">
      <c r="A419" s="20">
        <v>417</v>
      </c>
      <c r="B419" s="21">
        <v>1</v>
      </c>
      <c r="C419" s="21">
        <v>2</v>
      </c>
      <c r="D419" s="21">
        <v>2</v>
      </c>
      <c r="E419" s="21">
        <v>5</v>
      </c>
      <c r="F419" s="24" t="s">
        <v>0</v>
      </c>
      <c r="G419">
        <f t="shared" si="36"/>
        <v>0</v>
      </c>
      <c r="H419">
        <f t="shared" si="37"/>
        <v>0</v>
      </c>
      <c r="I419">
        <f t="shared" si="38"/>
        <v>0</v>
      </c>
      <c r="J419">
        <f t="shared" si="39"/>
        <v>0</v>
      </c>
      <c r="K419">
        <f t="shared" si="40"/>
        <v>0</v>
      </c>
      <c r="L419">
        <f t="shared" si="41"/>
        <v>0</v>
      </c>
    </row>
    <row r="420" spans="1:12">
      <c r="A420" s="20">
        <v>418</v>
      </c>
      <c r="B420" s="21">
        <v>4</v>
      </c>
      <c r="C420" s="21">
        <v>0</v>
      </c>
      <c r="D420" s="21">
        <v>3</v>
      </c>
      <c r="E420" s="21">
        <v>7</v>
      </c>
      <c r="F420" s="24" t="s">
        <v>0</v>
      </c>
      <c r="G420">
        <f t="shared" si="36"/>
        <v>0</v>
      </c>
      <c r="H420">
        <f t="shared" si="37"/>
        <v>0</v>
      </c>
      <c r="I420">
        <f t="shared" si="38"/>
        <v>0</v>
      </c>
      <c r="J420">
        <f t="shared" si="39"/>
        <v>0</v>
      </c>
      <c r="K420">
        <f t="shared" si="40"/>
        <v>0</v>
      </c>
      <c r="L420">
        <f t="shared" si="41"/>
        <v>0</v>
      </c>
    </row>
    <row r="421" spans="1:12">
      <c r="A421" s="20">
        <v>419</v>
      </c>
      <c r="B421" s="21">
        <v>1</v>
      </c>
      <c r="C421" s="21">
        <v>1</v>
      </c>
      <c r="D421" s="21">
        <v>2</v>
      </c>
      <c r="E421" s="21">
        <v>4</v>
      </c>
      <c r="F421" s="24" t="s">
        <v>0</v>
      </c>
      <c r="G421">
        <f t="shared" si="36"/>
        <v>0</v>
      </c>
      <c r="H421">
        <f t="shared" si="37"/>
        <v>0</v>
      </c>
      <c r="I421">
        <f t="shared" si="38"/>
        <v>0</v>
      </c>
      <c r="J421">
        <f t="shared" si="39"/>
        <v>0</v>
      </c>
      <c r="K421">
        <f t="shared" si="40"/>
        <v>0</v>
      </c>
      <c r="L421">
        <f t="shared" si="41"/>
        <v>0</v>
      </c>
    </row>
    <row r="422" spans="1:12">
      <c r="A422" s="20">
        <v>420</v>
      </c>
      <c r="B422" s="21">
        <v>1</v>
      </c>
      <c r="C422" s="21">
        <v>0</v>
      </c>
      <c r="D422" s="21">
        <v>0</v>
      </c>
      <c r="E422" s="22">
        <v>1</v>
      </c>
      <c r="F422" s="24" t="s">
        <v>0</v>
      </c>
      <c r="G422">
        <f t="shared" si="36"/>
        <v>0</v>
      </c>
      <c r="H422">
        <f t="shared" si="37"/>
        <v>0</v>
      </c>
      <c r="I422">
        <f t="shared" si="38"/>
        <v>0</v>
      </c>
      <c r="J422">
        <f t="shared" si="39"/>
        <v>0</v>
      </c>
      <c r="K422">
        <f t="shared" si="40"/>
        <v>0</v>
      </c>
      <c r="L422">
        <f t="shared" si="41"/>
        <v>1</v>
      </c>
    </row>
    <row r="423" spans="1:12">
      <c r="A423" s="20">
        <v>421</v>
      </c>
      <c r="B423" s="21">
        <v>1</v>
      </c>
      <c r="C423" s="21">
        <v>1</v>
      </c>
      <c r="D423" s="21">
        <v>1</v>
      </c>
      <c r="E423" s="21">
        <v>3</v>
      </c>
      <c r="F423" s="24" t="s">
        <v>0</v>
      </c>
      <c r="G423">
        <f t="shared" si="36"/>
        <v>0</v>
      </c>
      <c r="H423">
        <f t="shared" si="37"/>
        <v>1</v>
      </c>
      <c r="I423">
        <f t="shared" si="38"/>
        <v>0</v>
      </c>
      <c r="J423">
        <f t="shared" si="39"/>
        <v>0</v>
      </c>
      <c r="K423">
        <f t="shared" si="40"/>
        <v>0</v>
      </c>
      <c r="L423">
        <f t="shared" si="41"/>
        <v>1</v>
      </c>
    </row>
    <row r="424" spans="1:12">
      <c r="A424" s="20">
        <v>422</v>
      </c>
      <c r="B424" s="21">
        <v>4</v>
      </c>
      <c r="C424" s="21">
        <v>1</v>
      </c>
      <c r="D424" s="21">
        <v>3</v>
      </c>
      <c r="E424" s="21">
        <v>8</v>
      </c>
      <c r="F424" s="24" t="s">
        <v>0</v>
      </c>
      <c r="G424">
        <f t="shared" si="36"/>
        <v>0</v>
      </c>
      <c r="H424">
        <f t="shared" si="37"/>
        <v>0</v>
      </c>
      <c r="I424">
        <f t="shared" si="38"/>
        <v>0</v>
      </c>
      <c r="J424">
        <f t="shared" si="39"/>
        <v>0</v>
      </c>
      <c r="K424">
        <f t="shared" si="40"/>
        <v>0</v>
      </c>
      <c r="L424">
        <f t="shared" si="41"/>
        <v>0</v>
      </c>
    </row>
    <row r="425" spans="1:12">
      <c r="A425" s="20">
        <v>423</v>
      </c>
      <c r="B425" s="21">
        <v>3</v>
      </c>
      <c r="C425" s="21">
        <v>1</v>
      </c>
      <c r="D425" s="21">
        <v>4</v>
      </c>
      <c r="E425" s="21">
        <v>8</v>
      </c>
      <c r="F425" s="24" t="s">
        <v>0</v>
      </c>
      <c r="G425">
        <f t="shared" si="36"/>
        <v>0</v>
      </c>
      <c r="H425">
        <f t="shared" si="37"/>
        <v>0</v>
      </c>
      <c r="I425">
        <f t="shared" si="38"/>
        <v>0</v>
      </c>
      <c r="J425">
        <f t="shared" si="39"/>
        <v>0</v>
      </c>
      <c r="K425">
        <f t="shared" si="40"/>
        <v>0</v>
      </c>
      <c r="L425">
        <f t="shared" si="41"/>
        <v>0</v>
      </c>
    </row>
    <row r="426" spans="1:12">
      <c r="A426" s="20">
        <v>424</v>
      </c>
      <c r="B426" s="21">
        <v>4</v>
      </c>
      <c r="C426" s="21">
        <v>1</v>
      </c>
      <c r="D426" s="21">
        <v>4</v>
      </c>
      <c r="E426" s="21">
        <v>9</v>
      </c>
      <c r="F426" s="24" t="s">
        <v>0</v>
      </c>
      <c r="G426">
        <f t="shared" si="36"/>
        <v>0</v>
      </c>
      <c r="H426">
        <f t="shared" si="37"/>
        <v>0</v>
      </c>
      <c r="I426">
        <f t="shared" si="38"/>
        <v>0</v>
      </c>
      <c r="J426">
        <f t="shared" si="39"/>
        <v>0</v>
      </c>
      <c r="K426">
        <f t="shared" si="40"/>
        <v>0</v>
      </c>
      <c r="L426">
        <f t="shared" si="41"/>
        <v>0</v>
      </c>
    </row>
    <row r="427" spans="1:12">
      <c r="A427" s="20">
        <v>425</v>
      </c>
      <c r="B427" s="21">
        <v>1</v>
      </c>
      <c r="C427" s="21">
        <v>4</v>
      </c>
      <c r="D427" s="21">
        <v>3</v>
      </c>
      <c r="E427" s="21">
        <v>8</v>
      </c>
      <c r="F427" s="24" t="s">
        <v>0</v>
      </c>
      <c r="G427">
        <f t="shared" si="36"/>
        <v>0</v>
      </c>
      <c r="H427">
        <f t="shared" si="37"/>
        <v>0</v>
      </c>
      <c r="I427">
        <f t="shared" si="38"/>
        <v>0</v>
      </c>
      <c r="J427">
        <f t="shared" si="39"/>
        <v>0</v>
      </c>
      <c r="K427">
        <f t="shared" si="40"/>
        <v>0</v>
      </c>
      <c r="L427">
        <f t="shared" si="41"/>
        <v>0</v>
      </c>
    </row>
    <row r="428" spans="1:12">
      <c r="A428" s="20">
        <v>426</v>
      </c>
      <c r="B428" s="55">
        <v>4</v>
      </c>
      <c r="C428" s="55">
        <v>4</v>
      </c>
      <c r="D428" s="55">
        <v>4</v>
      </c>
      <c r="E428" s="55">
        <v>12</v>
      </c>
      <c r="F428" s="24" t="s">
        <v>0</v>
      </c>
      <c r="G428">
        <f t="shared" si="36"/>
        <v>0</v>
      </c>
      <c r="H428">
        <f t="shared" si="37"/>
        <v>0</v>
      </c>
      <c r="I428">
        <f t="shared" si="38"/>
        <v>0</v>
      </c>
      <c r="J428">
        <f t="shared" si="39"/>
        <v>0</v>
      </c>
      <c r="K428">
        <f t="shared" si="40"/>
        <v>1</v>
      </c>
      <c r="L428">
        <f t="shared" si="41"/>
        <v>0</v>
      </c>
    </row>
    <row r="429" spans="1:12">
      <c r="A429" s="20">
        <v>427</v>
      </c>
      <c r="B429" s="21">
        <v>1</v>
      </c>
      <c r="C429" s="21">
        <v>1</v>
      </c>
      <c r="D429" s="21">
        <v>3</v>
      </c>
      <c r="E429" s="21">
        <v>5</v>
      </c>
      <c r="F429" s="24" t="s">
        <v>0</v>
      </c>
      <c r="G429">
        <f t="shared" si="36"/>
        <v>0</v>
      </c>
      <c r="H429">
        <f t="shared" si="37"/>
        <v>0</v>
      </c>
      <c r="I429">
        <f t="shared" si="38"/>
        <v>0</v>
      </c>
      <c r="J429">
        <f t="shared" si="39"/>
        <v>0</v>
      </c>
      <c r="K429">
        <f t="shared" si="40"/>
        <v>0</v>
      </c>
      <c r="L429">
        <f t="shared" si="41"/>
        <v>0</v>
      </c>
    </row>
    <row r="430" spans="1:12">
      <c r="A430" s="20">
        <v>428</v>
      </c>
      <c r="B430" s="21">
        <v>3</v>
      </c>
      <c r="C430" s="21">
        <v>4</v>
      </c>
      <c r="D430" s="21">
        <v>4</v>
      </c>
      <c r="E430" s="21">
        <v>11</v>
      </c>
      <c r="F430" s="24" t="s">
        <v>0</v>
      </c>
      <c r="G430">
        <f t="shared" si="36"/>
        <v>0</v>
      </c>
      <c r="H430">
        <f t="shared" si="37"/>
        <v>0</v>
      </c>
      <c r="I430">
        <f t="shared" si="38"/>
        <v>0</v>
      </c>
      <c r="J430">
        <f t="shared" si="39"/>
        <v>0</v>
      </c>
      <c r="K430">
        <f t="shared" si="40"/>
        <v>0</v>
      </c>
      <c r="L430">
        <f t="shared" si="41"/>
        <v>0</v>
      </c>
    </row>
    <row r="431" spans="1:12">
      <c r="A431" s="20">
        <v>429</v>
      </c>
      <c r="B431" s="21">
        <v>1</v>
      </c>
      <c r="C431" s="21">
        <v>1</v>
      </c>
      <c r="D431" s="21">
        <v>3</v>
      </c>
      <c r="E431" s="21">
        <v>5</v>
      </c>
      <c r="F431" s="24" t="s">
        <v>0</v>
      </c>
      <c r="G431">
        <f t="shared" si="36"/>
        <v>0</v>
      </c>
      <c r="H431">
        <f t="shared" si="37"/>
        <v>0</v>
      </c>
      <c r="I431">
        <f t="shared" si="38"/>
        <v>0</v>
      </c>
      <c r="J431">
        <f t="shared" si="39"/>
        <v>0</v>
      </c>
      <c r="K431">
        <f t="shared" si="40"/>
        <v>0</v>
      </c>
      <c r="L431">
        <f t="shared" si="41"/>
        <v>0</v>
      </c>
    </row>
    <row r="432" spans="1:12">
      <c r="A432" s="20">
        <v>430</v>
      </c>
      <c r="B432" s="21">
        <v>3</v>
      </c>
      <c r="C432" s="21">
        <v>1</v>
      </c>
      <c r="D432" s="21">
        <v>3</v>
      </c>
      <c r="E432" s="21">
        <v>7</v>
      </c>
      <c r="F432" s="24" t="s">
        <v>0</v>
      </c>
      <c r="G432">
        <f t="shared" si="36"/>
        <v>0</v>
      </c>
      <c r="H432">
        <f t="shared" si="37"/>
        <v>0</v>
      </c>
      <c r="I432">
        <f t="shared" si="38"/>
        <v>0</v>
      </c>
      <c r="J432">
        <f t="shared" si="39"/>
        <v>0</v>
      </c>
      <c r="K432">
        <f t="shared" si="40"/>
        <v>0</v>
      </c>
      <c r="L432">
        <f t="shared" si="41"/>
        <v>0</v>
      </c>
    </row>
    <row r="433" spans="1:12">
      <c r="A433" s="20">
        <v>431</v>
      </c>
      <c r="B433" s="21">
        <v>4</v>
      </c>
      <c r="C433" s="21">
        <v>3</v>
      </c>
      <c r="D433" s="21">
        <v>3</v>
      </c>
      <c r="E433" s="21">
        <v>10</v>
      </c>
      <c r="F433" s="24" t="s">
        <v>0</v>
      </c>
      <c r="G433">
        <f t="shared" si="36"/>
        <v>0</v>
      </c>
      <c r="H433">
        <f t="shared" si="37"/>
        <v>0</v>
      </c>
      <c r="I433">
        <f t="shared" si="38"/>
        <v>0</v>
      </c>
      <c r="J433">
        <f t="shared" si="39"/>
        <v>0</v>
      </c>
      <c r="K433">
        <f t="shared" si="40"/>
        <v>0</v>
      </c>
      <c r="L433">
        <f t="shared" si="41"/>
        <v>0</v>
      </c>
    </row>
    <row r="434" spans="1:12">
      <c r="A434" s="20">
        <v>432</v>
      </c>
      <c r="B434" s="21">
        <v>1</v>
      </c>
      <c r="C434" s="21">
        <v>1</v>
      </c>
      <c r="D434" s="21">
        <v>3</v>
      </c>
      <c r="E434" s="21">
        <v>5</v>
      </c>
      <c r="F434" s="24" t="s">
        <v>0</v>
      </c>
      <c r="G434">
        <f t="shared" si="36"/>
        <v>0</v>
      </c>
      <c r="H434">
        <f t="shared" si="37"/>
        <v>0</v>
      </c>
      <c r="I434">
        <f t="shared" si="38"/>
        <v>0</v>
      </c>
      <c r="J434">
        <f t="shared" si="39"/>
        <v>0</v>
      </c>
      <c r="K434">
        <f t="shared" si="40"/>
        <v>0</v>
      </c>
      <c r="L434">
        <f t="shared" si="41"/>
        <v>0</v>
      </c>
    </row>
    <row r="435" spans="1:12">
      <c r="A435" s="20">
        <v>433</v>
      </c>
      <c r="B435" s="21">
        <v>4</v>
      </c>
      <c r="C435" s="21">
        <v>1</v>
      </c>
      <c r="D435" s="21">
        <v>3</v>
      </c>
      <c r="E435" s="21">
        <v>8</v>
      </c>
      <c r="F435" s="24" t="s">
        <v>0</v>
      </c>
      <c r="G435">
        <f t="shared" si="36"/>
        <v>0</v>
      </c>
      <c r="H435">
        <f t="shared" si="37"/>
        <v>0</v>
      </c>
      <c r="I435">
        <f t="shared" si="38"/>
        <v>0</v>
      </c>
      <c r="J435">
        <f t="shared" si="39"/>
        <v>0</v>
      </c>
      <c r="K435">
        <f t="shared" si="40"/>
        <v>0</v>
      </c>
      <c r="L435">
        <f t="shared" si="41"/>
        <v>0</v>
      </c>
    </row>
    <row r="436" spans="1:12">
      <c r="A436" s="20">
        <v>434</v>
      </c>
      <c r="B436" s="21">
        <v>4</v>
      </c>
      <c r="C436" s="21">
        <v>4</v>
      </c>
      <c r="D436" s="21">
        <v>3</v>
      </c>
      <c r="E436" s="21">
        <v>11</v>
      </c>
      <c r="F436" s="24" t="s">
        <v>0</v>
      </c>
      <c r="G436">
        <f t="shared" si="36"/>
        <v>0</v>
      </c>
      <c r="H436">
        <f t="shared" si="37"/>
        <v>0</v>
      </c>
      <c r="I436">
        <f t="shared" si="38"/>
        <v>0</v>
      </c>
      <c r="J436">
        <f t="shared" si="39"/>
        <v>0</v>
      </c>
      <c r="K436">
        <f t="shared" si="40"/>
        <v>0</v>
      </c>
      <c r="L436">
        <f t="shared" si="41"/>
        <v>0</v>
      </c>
    </row>
    <row r="437" spans="1:12">
      <c r="A437" s="20">
        <v>435</v>
      </c>
      <c r="B437" s="55">
        <v>4</v>
      </c>
      <c r="C437" s="55">
        <v>4</v>
      </c>
      <c r="D437" s="55">
        <v>4</v>
      </c>
      <c r="E437" s="55">
        <v>12</v>
      </c>
      <c r="F437" s="24" t="s">
        <v>0</v>
      </c>
      <c r="G437">
        <f t="shared" si="36"/>
        <v>0</v>
      </c>
      <c r="H437">
        <f t="shared" si="37"/>
        <v>0</v>
      </c>
      <c r="I437">
        <f t="shared" si="38"/>
        <v>0</v>
      </c>
      <c r="J437">
        <f t="shared" si="39"/>
        <v>0</v>
      </c>
      <c r="K437">
        <f t="shared" si="40"/>
        <v>1</v>
      </c>
      <c r="L437">
        <f t="shared" si="41"/>
        <v>0</v>
      </c>
    </row>
    <row r="438" spans="1:12">
      <c r="A438" s="20">
        <v>436</v>
      </c>
      <c r="B438" s="21">
        <v>1</v>
      </c>
      <c r="C438" s="21">
        <v>1</v>
      </c>
      <c r="D438" s="21">
        <v>4</v>
      </c>
      <c r="E438" s="21">
        <v>6</v>
      </c>
      <c r="F438" s="24" t="s">
        <v>0</v>
      </c>
      <c r="G438">
        <f t="shared" si="36"/>
        <v>0</v>
      </c>
      <c r="H438">
        <f t="shared" si="37"/>
        <v>0</v>
      </c>
      <c r="I438">
        <f t="shared" si="38"/>
        <v>0</v>
      </c>
      <c r="J438">
        <f t="shared" si="39"/>
        <v>0</v>
      </c>
      <c r="K438">
        <f t="shared" si="40"/>
        <v>0</v>
      </c>
      <c r="L438">
        <f t="shared" si="41"/>
        <v>0</v>
      </c>
    </row>
    <row r="439" spans="1:12">
      <c r="A439" s="20">
        <v>437</v>
      </c>
      <c r="B439" s="21">
        <v>3</v>
      </c>
      <c r="C439" s="21">
        <v>4</v>
      </c>
      <c r="D439" s="21">
        <v>3</v>
      </c>
      <c r="E439" s="21">
        <v>10</v>
      </c>
      <c r="F439" s="24" t="s">
        <v>0</v>
      </c>
      <c r="G439">
        <f t="shared" si="36"/>
        <v>0</v>
      </c>
      <c r="H439">
        <f t="shared" si="37"/>
        <v>0</v>
      </c>
      <c r="I439">
        <f t="shared" si="38"/>
        <v>0</v>
      </c>
      <c r="J439">
        <f t="shared" si="39"/>
        <v>0</v>
      </c>
      <c r="K439">
        <f t="shared" si="40"/>
        <v>0</v>
      </c>
      <c r="L439">
        <f t="shared" si="41"/>
        <v>0</v>
      </c>
    </row>
    <row r="440" spans="1:12">
      <c r="A440" s="20">
        <v>438</v>
      </c>
      <c r="B440" s="21">
        <v>2</v>
      </c>
      <c r="C440" s="21">
        <v>4</v>
      </c>
      <c r="D440" s="21">
        <v>3</v>
      </c>
      <c r="E440" s="21">
        <v>9</v>
      </c>
      <c r="F440" s="24" t="s">
        <v>0</v>
      </c>
      <c r="G440">
        <f t="shared" si="36"/>
        <v>0</v>
      </c>
      <c r="H440">
        <f t="shared" si="37"/>
        <v>0</v>
      </c>
      <c r="I440">
        <f t="shared" si="38"/>
        <v>0</v>
      </c>
      <c r="J440">
        <f t="shared" si="39"/>
        <v>0</v>
      </c>
      <c r="K440">
        <f t="shared" si="40"/>
        <v>0</v>
      </c>
      <c r="L440">
        <f t="shared" si="41"/>
        <v>0</v>
      </c>
    </row>
    <row r="441" spans="1:12">
      <c r="A441" s="20">
        <v>439</v>
      </c>
      <c r="B441" s="21">
        <v>1</v>
      </c>
      <c r="C441" s="21">
        <v>1</v>
      </c>
      <c r="D441" s="21">
        <v>3</v>
      </c>
      <c r="E441" s="21">
        <v>5</v>
      </c>
      <c r="F441" s="24" t="s">
        <v>0</v>
      </c>
      <c r="G441">
        <f t="shared" si="36"/>
        <v>0</v>
      </c>
      <c r="H441">
        <f t="shared" si="37"/>
        <v>0</v>
      </c>
      <c r="I441">
        <f t="shared" si="38"/>
        <v>0</v>
      </c>
      <c r="J441">
        <f t="shared" si="39"/>
        <v>0</v>
      </c>
      <c r="K441">
        <f t="shared" si="40"/>
        <v>0</v>
      </c>
      <c r="L441">
        <f t="shared" si="41"/>
        <v>0</v>
      </c>
    </row>
    <row r="442" spans="1:12">
      <c r="A442" s="20">
        <v>440</v>
      </c>
      <c r="B442" s="55">
        <v>4</v>
      </c>
      <c r="C442" s="55">
        <v>4</v>
      </c>
      <c r="D442" s="55">
        <v>4</v>
      </c>
      <c r="E442" s="55">
        <v>12</v>
      </c>
      <c r="F442" s="24" t="s">
        <v>0</v>
      </c>
      <c r="G442">
        <f t="shared" si="36"/>
        <v>0</v>
      </c>
      <c r="H442">
        <f t="shared" si="37"/>
        <v>0</v>
      </c>
      <c r="I442">
        <f t="shared" si="38"/>
        <v>0</v>
      </c>
      <c r="J442">
        <f t="shared" si="39"/>
        <v>0</v>
      </c>
      <c r="K442">
        <f t="shared" si="40"/>
        <v>1</v>
      </c>
      <c r="L442">
        <f t="shared" si="41"/>
        <v>0</v>
      </c>
    </row>
    <row r="443" spans="1:12">
      <c r="A443" s="20">
        <v>441</v>
      </c>
      <c r="B443" s="21">
        <v>4</v>
      </c>
      <c r="C443" s="21">
        <v>1</v>
      </c>
      <c r="D443" s="21">
        <v>3</v>
      </c>
      <c r="E443" s="21">
        <v>8</v>
      </c>
      <c r="F443" s="24" t="s">
        <v>0</v>
      </c>
      <c r="G443">
        <f t="shared" si="36"/>
        <v>0</v>
      </c>
      <c r="H443">
        <f t="shared" si="37"/>
        <v>0</v>
      </c>
      <c r="I443">
        <f t="shared" si="38"/>
        <v>0</v>
      </c>
      <c r="J443">
        <f t="shared" si="39"/>
        <v>0</v>
      </c>
      <c r="K443">
        <f t="shared" si="40"/>
        <v>0</v>
      </c>
      <c r="L443">
        <f t="shared" si="41"/>
        <v>0</v>
      </c>
    </row>
    <row r="444" spans="1:12">
      <c r="A444" s="20">
        <v>442</v>
      </c>
      <c r="B444" s="21">
        <v>4</v>
      </c>
      <c r="C444" s="21">
        <v>1</v>
      </c>
      <c r="D444" s="21">
        <v>3</v>
      </c>
      <c r="E444" s="21">
        <v>8</v>
      </c>
      <c r="F444" s="24" t="s">
        <v>0</v>
      </c>
      <c r="G444">
        <f t="shared" si="36"/>
        <v>0</v>
      </c>
      <c r="H444">
        <f t="shared" si="37"/>
        <v>0</v>
      </c>
      <c r="I444">
        <f t="shared" si="38"/>
        <v>0</v>
      </c>
      <c r="J444">
        <f t="shared" si="39"/>
        <v>0</v>
      </c>
      <c r="K444">
        <f t="shared" si="40"/>
        <v>0</v>
      </c>
      <c r="L444">
        <f t="shared" si="41"/>
        <v>0</v>
      </c>
    </row>
    <row r="445" spans="1:12">
      <c r="A445" s="20">
        <v>443</v>
      </c>
      <c r="B445" s="21">
        <v>4</v>
      </c>
      <c r="C445" s="21">
        <v>4</v>
      </c>
      <c r="D445" s="21">
        <v>3</v>
      </c>
      <c r="E445" s="21">
        <v>11</v>
      </c>
      <c r="F445" s="24" t="s">
        <v>0</v>
      </c>
      <c r="G445">
        <f t="shared" si="36"/>
        <v>0</v>
      </c>
      <c r="H445">
        <f t="shared" si="37"/>
        <v>0</v>
      </c>
      <c r="I445">
        <f t="shared" si="38"/>
        <v>0</v>
      </c>
      <c r="J445">
        <f t="shared" si="39"/>
        <v>0</v>
      </c>
      <c r="K445">
        <f t="shared" si="40"/>
        <v>0</v>
      </c>
      <c r="L445">
        <f t="shared" si="41"/>
        <v>0</v>
      </c>
    </row>
    <row r="446" spans="1:12">
      <c r="A446" s="20">
        <v>444</v>
      </c>
      <c r="B446" s="21">
        <v>4</v>
      </c>
      <c r="C446" s="21">
        <v>4</v>
      </c>
      <c r="D446" s="21">
        <v>3</v>
      </c>
      <c r="E446" s="21">
        <v>11</v>
      </c>
      <c r="F446" s="24" t="s">
        <v>0</v>
      </c>
      <c r="G446">
        <f t="shared" si="36"/>
        <v>0</v>
      </c>
      <c r="H446">
        <f t="shared" si="37"/>
        <v>0</v>
      </c>
      <c r="I446">
        <f t="shared" si="38"/>
        <v>0</v>
      </c>
      <c r="J446">
        <f t="shared" si="39"/>
        <v>0</v>
      </c>
      <c r="K446">
        <f t="shared" si="40"/>
        <v>0</v>
      </c>
      <c r="L446">
        <f t="shared" si="41"/>
        <v>0</v>
      </c>
    </row>
    <row r="447" spans="1:12">
      <c r="A447" s="20">
        <v>445</v>
      </c>
      <c r="B447" s="21">
        <v>4</v>
      </c>
      <c r="C447" s="21">
        <v>4</v>
      </c>
      <c r="D447" s="21">
        <v>3</v>
      </c>
      <c r="E447" s="21">
        <v>11</v>
      </c>
      <c r="F447" s="24" t="s">
        <v>0</v>
      </c>
      <c r="G447">
        <f t="shared" si="36"/>
        <v>0</v>
      </c>
      <c r="H447">
        <f t="shared" si="37"/>
        <v>0</v>
      </c>
      <c r="I447">
        <f t="shared" si="38"/>
        <v>0</v>
      </c>
      <c r="J447">
        <f t="shared" si="39"/>
        <v>0</v>
      </c>
      <c r="K447">
        <f t="shared" si="40"/>
        <v>0</v>
      </c>
      <c r="L447">
        <f t="shared" si="41"/>
        <v>0</v>
      </c>
    </row>
    <row r="448" spans="1:12">
      <c r="A448" s="20">
        <v>446</v>
      </c>
      <c r="B448" s="21">
        <v>1</v>
      </c>
      <c r="C448" s="21">
        <v>1</v>
      </c>
      <c r="D448" s="21">
        <v>2</v>
      </c>
      <c r="E448" s="21">
        <v>4</v>
      </c>
      <c r="F448" s="24" t="s">
        <v>0</v>
      </c>
      <c r="G448">
        <f t="shared" si="36"/>
        <v>0</v>
      </c>
      <c r="H448">
        <f t="shared" si="37"/>
        <v>0</v>
      </c>
      <c r="I448">
        <f t="shared" si="38"/>
        <v>0</v>
      </c>
      <c r="J448">
        <f t="shared" si="39"/>
        <v>0</v>
      </c>
      <c r="K448">
        <f t="shared" si="40"/>
        <v>0</v>
      </c>
      <c r="L448">
        <f t="shared" si="41"/>
        <v>0</v>
      </c>
    </row>
    <row r="449" spans="1:12">
      <c r="A449" s="20">
        <v>447</v>
      </c>
      <c r="B449" s="21">
        <v>1</v>
      </c>
      <c r="C449" s="21">
        <v>1</v>
      </c>
      <c r="D449" s="21">
        <v>3</v>
      </c>
      <c r="E449" s="21">
        <v>5</v>
      </c>
      <c r="F449" s="24" t="s">
        <v>0</v>
      </c>
      <c r="G449">
        <f t="shared" si="36"/>
        <v>0</v>
      </c>
      <c r="H449">
        <f t="shared" si="37"/>
        <v>0</v>
      </c>
      <c r="I449">
        <f t="shared" si="38"/>
        <v>0</v>
      </c>
      <c r="J449">
        <f t="shared" si="39"/>
        <v>0</v>
      </c>
      <c r="K449">
        <f t="shared" si="40"/>
        <v>0</v>
      </c>
      <c r="L449">
        <f t="shared" si="41"/>
        <v>0</v>
      </c>
    </row>
    <row r="450" spans="1:12">
      <c r="A450" s="20">
        <v>448</v>
      </c>
      <c r="B450" s="21">
        <v>1</v>
      </c>
      <c r="C450" s="21">
        <v>4</v>
      </c>
      <c r="D450" s="21">
        <v>4</v>
      </c>
      <c r="E450" s="21">
        <v>9</v>
      </c>
      <c r="F450" s="24" t="s">
        <v>0</v>
      </c>
      <c r="G450">
        <f t="shared" si="36"/>
        <v>0</v>
      </c>
      <c r="H450">
        <f t="shared" si="37"/>
        <v>0</v>
      </c>
      <c r="I450">
        <f t="shared" si="38"/>
        <v>0</v>
      </c>
      <c r="J450">
        <f t="shared" si="39"/>
        <v>0</v>
      </c>
      <c r="K450">
        <f t="shared" si="40"/>
        <v>0</v>
      </c>
      <c r="L450">
        <f t="shared" si="41"/>
        <v>0</v>
      </c>
    </row>
    <row r="451" spans="1:12">
      <c r="A451" s="20">
        <v>449</v>
      </c>
      <c r="B451" s="21">
        <v>4</v>
      </c>
      <c r="C451" s="21">
        <v>1</v>
      </c>
      <c r="D451" s="21">
        <v>4</v>
      </c>
      <c r="E451" s="21">
        <v>9</v>
      </c>
      <c r="F451" s="24" t="s">
        <v>0</v>
      </c>
      <c r="G451">
        <f t="shared" si="36"/>
        <v>0</v>
      </c>
      <c r="H451">
        <f t="shared" si="37"/>
        <v>0</v>
      </c>
      <c r="I451">
        <f t="shared" si="38"/>
        <v>0</v>
      </c>
      <c r="J451">
        <f t="shared" si="39"/>
        <v>0</v>
      </c>
      <c r="K451">
        <f t="shared" si="40"/>
        <v>0</v>
      </c>
      <c r="L451">
        <f t="shared" si="41"/>
        <v>0</v>
      </c>
    </row>
    <row r="452" spans="1:12">
      <c r="A452" s="20">
        <v>450</v>
      </c>
      <c r="B452" s="21">
        <v>1</v>
      </c>
      <c r="C452" s="21">
        <v>1</v>
      </c>
      <c r="D452" s="21">
        <v>1</v>
      </c>
      <c r="E452" s="21">
        <v>3</v>
      </c>
      <c r="F452" s="24" t="s">
        <v>0</v>
      </c>
      <c r="G452">
        <f t="shared" ref="G452:G515" si="42">IF(AND($B452=0, $C452=0, $D452=0), 1, 0)</f>
        <v>0</v>
      </c>
      <c r="H452">
        <f t="shared" ref="H452:H515" si="43">IF(AND($B452=1, $C452=1, $D452=1), 1, 0)</f>
        <v>1</v>
      </c>
      <c r="I452">
        <f t="shared" ref="I452:I515" si="44">IF(AND($B452=2, $C452=2, $D452=2), 1, 0)</f>
        <v>0</v>
      </c>
      <c r="J452">
        <f t="shared" ref="J452:J515" si="45">IF(AND($B452=3, $C452=3, $D452=3), 1, 0)</f>
        <v>0</v>
      </c>
      <c r="K452">
        <f t="shared" ref="K452:K515" si="46">IF(AND($B452=4, $C452=4, $D452=4), 1, 0)</f>
        <v>0</v>
      </c>
      <c r="L452">
        <f t="shared" ref="L452:L515" si="47">IF(AND($B452&lt;2, $C452&lt;2, $D452&lt;2), 1, 0)</f>
        <v>1</v>
      </c>
    </row>
    <row r="453" spans="1:12">
      <c r="A453" s="20">
        <v>451</v>
      </c>
      <c r="B453" s="21">
        <v>4</v>
      </c>
      <c r="C453" s="21">
        <v>4</v>
      </c>
      <c r="D453" s="21">
        <v>3</v>
      </c>
      <c r="E453" s="21">
        <v>11</v>
      </c>
      <c r="F453" s="24" t="s">
        <v>0</v>
      </c>
      <c r="G453">
        <f t="shared" si="42"/>
        <v>0</v>
      </c>
      <c r="H453">
        <f t="shared" si="43"/>
        <v>0</v>
      </c>
      <c r="I453">
        <f t="shared" si="44"/>
        <v>0</v>
      </c>
      <c r="J453">
        <f t="shared" si="45"/>
        <v>0</v>
      </c>
      <c r="K453">
        <f t="shared" si="46"/>
        <v>0</v>
      </c>
      <c r="L453">
        <f t="shared" si="47"/>
        <v>0</v>
      </c>
    </row>
    <row r="454" spans="1:12">
      <c r="A454" s="20">
        <v>452</v>
      </c>
      <c r="B454" s="21">
        <v>4</v>
      </c>
      <c r="C454" s="21">
        <v>4</v>
      </c>
      <c r="D454" s="21">
        <v>3</v>
      </c>
      <c r="E454" s="21">
        <v>11</v>
      </c>
      <c r="F454" s="24" t="s">
        <v>0</v>
      </c>
      <c r="G454">
        <f t="shared" si="42"/>
        <v>0</v>
      </c>
      <c r="H454">
        <f t="shared" si="43"/>
        <v>0</v>
      </c>
      <c r="I454">
        <f t="shared" si="44"/>
        <v>0</v>
      </c>
      <c r="J454">
        <f t="shared" si="45"/>
        <v>0</v>
      </c>
      <c r="K454">
        <f t="shared" si="46"/>
        <v>0</v>
      </c>
      <c r="L454">
        <f t="shared" si="47"/>
        <v>0</v>
      </c>
    </row>
    <row r="455" spans="1:12">
      <c r="A455" s="20">
        <v>453</v>
      </c>
      <c r="B455" s="21">
        <v>4</v>
      </c>
      <c r="C455" s="21">
        <v>4</v>
      </c>
      <c r="D455" s="21">
        <v>2</v>
      </c>
      <c r="E455" s="21">
        <v>10</v>
      </c>
      <c r="F455" s="24" t="s">
        <v>0</v>
      </c>
      <c r="G455">
        <f t="shared" si="42"/>
        <v>0</v>
      </c>
      <c r="H455">
        <f t="shared" si="43"/>
        <v>0</v>
      </c>
      <c r="I455">
        <f t="shared" si="44"/>
        <v>0</v>
      </c>
      <c r="J455">
        <f t="shared" si="45"/>
        <v>0</v>
      </c>
      <c r="K455">
        <f t="shared" si="46"/>
        <v>0</v>
      </c>
      <c r="L455">
        <f t="shared" si="47"/>
        <v>0</v>
      </c>
    </row>
    <row r="456" spans="1:12">
      <c r="A456" s="20">
        <v>454</v>
      </c>
      <c r="B456" s="55">
        <v>4</v>
      </c>
      <c r="C456" s="55">
        <v>4</v>
      </c>
      <c r="D456" s="55">
        <v>4</v>
      </c>
      <c r="E456" s="55">
        <v>12</v>
      </c>
      <c r="F456" s="24" t="s">
        <v>0</v>
      </c>
      <c r="G456">
        <f t="shared" si="42"/>
        <v>0</v>
      </c>
      <c r="H456">
        <f t="shared" si="43"/>
        <v>0</v>
      </c>
      <c r="I456">
        <f t="shared" si="44"/>
        <v>0</v>
      </c>
      <c r="J456">
        <f t="shared" si="45"/>
        <v>0</v>
      </c>
      <c r="K456">
        <f t="shared" si="46"/>
        <v>1</v>
      </c>
      <c r="L456">
        <f t="shared" si="47"/>
        <v>0</v>
      </c>
    </row>
    <row r="457" spans="1:12">
      <c r="A457" s="20">
        <v>455</v>
      </c>
      <c r="B457" s="55">
        <v>4</v>
      </c>
      <c r="C457" s="55">
        <v>4</v>
      </c>
      <c r="D457" s="55">
        <v>4</v>
      </c>
      <c r="E457" s="55">
        <v>12</v>
      </c>
      <c r="F457" s="24" t="s">
        <v>0</v>
      </c>
      <c r="G457">
        <f t="shared" si="42"/>
        <v>0</v>
      </c>
      <c r="H457">
        <f t="shared" si="43"/>
        <v>0</v>
      </c>
      <c r="I457">
        <f t="shared" si="44"/>
        <v>0</v>
      </c>
      <c r="J457">
        <f t="shared" si="45"/>
        <v>0</v>
      </c>
      <c r="K457">
        <f t="shared" si="46"/>
        <v>1</v>
      </c>
      <c r="L457">
        <f t="shared" si="47"/>
        <v>0</v>
      </c>
    </row>
    <row r="458" spans="1:12">
      <c r="A458" s="20">
        <v>456</v>
      </c>
      <c r="B458" s="21">
        <v>4</v>
      </c>
      <c r="C458" s="21">
        <v>2</v>
      </c>
      <c r="D458" s="21">
        <v>3</v>
      </c>
      <c r="E458" s="21">
        <v>9</v>
      </c>
      <c r="F458" s="24" t="s">
        <v>0</v>
      </c>
      <c r="G458">
        <f t="shared" si="42"/>
        <v>0</v>
      </c>
      <c r="H458">
        <f t="shared" si="43"/>
        <v>0</v>
      </c>
      <c r="I458">
        <f t="shared" si="44"/>
        <v>0</v>
      </c>
      <c r="J458">
        <f t="shared" si="45"/>
        <v>0</v>
      </c>
      <c r="K458">
        <f t="shared" si="46"/>
        <v>0</v>
      </c>
      <c r="L458">
        <f t="shared" si="47"/>
        <v>0</v>
      </c>
    </row>
    <row r="459" spans="1:12">
      <c r="A459" s="20">
        <v>457</v>
      </c>
      <c r="B459" s="21">
        <v>1</v>
      </c>
      <c r="C459" s="21">
        <v>4</v>
      </c>
      <c r="D459" s="21">
        <v>4</v>
      </c>
      <c r="E459" s="21">
        <v>9</v>
      </c>
      <c r="F459" s="24" t="s">
        <v>0</v>
      </c>
      <c r="G459">
        <f t="shared" si="42"/>
        <v>0</v>
      </c>
      <c r="H459">
        <f t="shared" si="43"/>
        <v>0</v>
      </c>
      <c r="I459">
        <f t="shared" si="44"/>
        <v>0</v>
      </c>
      <c r="J459">
        <f t="shared" si="45"/>
        <v>0</v>
      </c>
      <c r="K459">
        <f t="shared" si="46"/>
        <v>0</v>
      </c>
      <c r="L459">
        <f t="shared" si="47"/>
        <v>0</v>
      </c>
    </row>
    <row r="460" spans="1:12">
      <c r="A460" s="20">
        <v>458</v>
      </c>
      <c r="B460" s="21">
        <v>4</v>
      </c>
      <c r="C460" s="21">
        <v>2</v>
      </c>
      <c r="D460" s="21">
        <v>3</v>
      </c>
      <c r="E460" s="21">
        <v>9</v>
      </c>
      <c r="F460" s="24" t="s">
        <v>0</v>
      </c>
      <c r="G460">
        <f t="shared" si="42"/>
        <v>0</v>
      </c>
      <c r="H460">
        <f t="shared" si="43"/>
        <v>0</v>
      </c>
      <c r="I460">
        <f t="shared" si="44"/>
        <v>0</v>
      </c>
      <c r="J460">
        <f t="shared" si="45"/>
        <v>0</v>
      </c>
      <c r="K460">
        <f t="shared" si="46"/>
        <v>0</v>
      </c>
      <c r="L460">
        <f t="shared" si="47"/>
        <v>0</v>
      </c>
    </row>
    <row r="461" spans="1:12">
      <c r="A461" s="20">
        <v>459</v>
      </c>
      <c r="B461" s="21">
        <v>4</v>
      </c>
      <c r="C461" s="21">
        <v>4</v>
      </c>
      <c r="D461" s="21">
        <v>3</v>
      </c>
      <c r="E461" s="21">
        <v>11</v>
      </c>
      <c r="F461" s="24" t="s">
        <v>0</v>
      </c>
      <c r="G461">
        <f t="shared" si="42"/>
        <v>0</v>
      </c>
      <c r="H461">
        <f t="shared" si="43"/>
        <v>0</v>
      </c>
      <c r="I461">
        <f t="shared" si="44"/>
        <v>0</v>
      </c>
      <c r="J461">
        <f t="shared" si="45"/>
        <v>0</v>
      </c>
      <c r="K461">
        <f t="shared" si="46"/>
        <v>0</v>
      </c>
      <c r="L461">
        <f t="shared" si="47"/>
        <v>0</v>
      </c>
    </row>
    <row r="462" spans="1:12">
      <c r="A462" s="20">
        <v>460</v>
      </c>
      <c r="B462" s="21">
        <v>1</v>
      </c>
      <c r="C462" s="21">
        <v>1</v>
      </c>
      <c r="D462" s="21">
        <v>2</v>
      </c>
      <c r="E462" s="21">
        <v>4</v>
      </c>
      <c r="F462" s="24" t="s">
        <v>0</v>
      </c>
      <c r="G462">
        <f t="shared" si="42"/>
        <v>0</v>
      </c>
      <c r="H462">
        <f t="shared" si="43"/>
        <v>0</v>
      </c>
      <c r="I462">
        <f t="shared" si="44"/>
        <v>0</v>
      </c>
      <c r="J462">
        <f t="shared" si="45"/>
        <v>0</v>
      </c>
      <c r="K462">
        <f t="shared" si="46"/>
        <v>0</v>
      </c>
      <c r="L462">
        <f t="shared" si="47"/>
        <v>0</v>
      </c>
    </row>
    <row r="463" spans="1:12">
      <c r="A463" s="20">
        <v>461</v>
      </c>
      <c r="B463" s="21">
        <v>4</v>
      </c>
      <c r="C463" s="21">
        <v>4</v>
      </c>
      <c r="D463" s="21">
        <v>3</v>
      </c>
      <c r="E463" s="21">
        <v>11</v>
      </c>
      <c r="F463" s="24" t="s">
        <v>0</v>
      </c>
      <c r="G463">
        <f t="shared" si="42"/>
        <v>0</v>
      </c>
      <c r="H463">
        <f t="shared" si="43"/>
        <v>0</v>
      </c>
      <c r="I463">
        <f t="shared" si="44"/>
        <v>0</v>
      </c>
      <c r="J463">
        <f t="shared" si="45"/>
        <v>0</v>
      </c>
      <c r="K463">
        <f t="shared" si="46"/>
        <v>0</v>
      </c>
      <c r="L463">
        <f t="shared" si="47"/>
        <v>0</v>
      </c>
    </row>
    <row r="464" spans="1:12">
      <c r="A464" s="20">
        <v>462</v>
      </c>
      <c r="B464" s="21">
        <v>0</v>
      </c>
      <c r="C464" s="21">
        <v>0</v>
      </c>
      <c r="D464" s="21">
        <v>3</v>
      </c>
      <c r="E464" s="21">
        <v>3</v>
      </c>
      <c r="F464" s="24" t="s">
        <v>0</v>
      </c>
      <c r="G464">
        <f t="shared" si="42"/>
        <v>0</v>
      </c>
      <c r="H464">
        <f t="shared" si="43"/>
        <v>0</v>
      </c>
      <c r="I464">
        <f t="shared" si="44"/>
        <v>0</v>
      </c>
      <c r="J464">
        <f t="shared" si="45"/>
        <v>0</v>
      </c>
      <c r="K464">
        <f t="shared" si="46"/>
        <v>0</v>
      </c>
      <c r="L464">
        <f t="shared" si="47"/>
        <v>0</v>
      </c>
    </row>
    <row r="465" spans="1:12">
      <c r="A465" s="20">
        <v>463</v>
      </c>
      <c r="B465" s="21">
        <v>1</v>
      </c>
      <c r="C465" s="21">
        <v>0</v>
      </c>
      <c r="D465" s="21">
        <v>2</v>
      </c>
      <c r="E465" s="21">
        <v>3</v>
      </c>
      <c r="F465" s="24" t="s">
        <v>0</v>
      </c>
      <c r="G465">
        <f t="shared" si="42"/>
        <v>0</v>
      </c>
      <c r="H465">
        <f t="shared" si="43"/>
        <v>0</v>
      </c>
      <c r="I465">
        <f t="shared" si="44"/>
        <v>0</v>
      </c>
      <c r="J465">
        <f t="shared" si="45"/>
        <v>0</v>
      </c>
      <c r="K465">
        <f t="shared" si="46"/>
        <v>0</v>
      </c>
      <c r="L465">
        <f t="shared" si="47"/>
        <v>0</v>
      </c>
    </row>
    <row r="466" spans="1:12">
      <c r="A466" s="20">
        <v>464</v>
      </c>
      <c r="B466" s="21">
        <v>2</v>
      </c>
      <c r="C466" s="21">
        <v>1</v>
      </c>
      <c r="D466" s="21">
        <v>4</v>
      </c>
      <c r="E466" s="21">
        <v>7</v>
      </c>
      <c r="F466" s="24" t="s">
        <v>0</v>
      </c>
      <c r="G466">
        <f t="shared" si="42"/>
        <v>0</v>
      </c>
      <c r="H466">
        <f t="shared" si="43"/>
        <v>0</v>
      </c>
      <c r="I466">
        <f t="shared" si="44"/>
        <v>0</v>
      </c>
      <c r="J466">
        <f t="shared" si="45"/>
        <v>0</v>
      </c>
      <c r="K466">
        <f t="shared" si="46"/>
        <v>0</v>
      </c>
      <c r="L466">
        <f t="shared" si="47"/>
        <v>0</v>
      </c>
    </row>
    <row r="467" spans="1:12">
      <c r="A467" s="20">
        <v>465</v>
      </c>
      <c r="B467" s="21">
        <v>1</v>
      </c>
      <c r="C467" s="21">
        <v>0</v>
      </c>
      <c r="D467" s="21">
        <v>3</v>
      </c>
      <c r="E467" s="21">
        <v>4</v>
      </c>
      <c r="F467" s="24" t="s">
        <v>0</v>
      </c>
      <c r="G467">
        <f t="shared" si="42"/>
        <v>0</v>
      </c>
      <c r="H467">
        <f t="shared" si="43"/>
        <v>0</v>
      </c>
      <c r="I467">
        <f t="shared" si="44"/>
        <v>0</v>
      </c>
      <c r="J467">
        <f t="shared" si="45"/>
        <v>0</v>
      </c>
      <c r="K467">
        <f t="shared" si="46"/>
        <v>0</v>
      </c>
      <c r="L467">
        <f t="shared" si="47"/>
        <v>0</v>
      </c>
    </row>
    <row r="468" spans="1:12">
      <c r="A468" s="20">
        <v>466</v>
      </c>
      <c r="B468" s="21">
        <v>1</v>
      </c>
      <c r="C468" s="21">
        <v>0</v>
      </c>
      <c r="D468" s="21">
        <v>4</v>
      </c>
      <c r="E468" s="21">
        <v>5</v>
      </c>
      <c r="F468" s="24" t="s">
        <v>0</v>
      </c>
      <c r="G468">
        <f t="shared" si="42"/>
        <v>0</v>
      </c>
      <c r="H468">
        <f t="shared" si="43"/>
        <v>0</v>
      </c>
      <c r="I468">
        <f t="shared" si="44"/>
        <v>0</v>
      </c>
      <c r="J468">
        <f t="shared" si="45"/>
        <v>0</v>
      </c>
      <c r="K468">
        <f t="shared" si="46"/>
        <v>0</v>
      </c>
      <c r="L468">
        <f t="shared" si="47"/>
        <v>0</v>
      </c>
    </row>
    <row r="469" spans="1:12">
      <c r="A469" s="20">
        <v>467</v>
      </c>
      <c r="B469" s="21">
        <v>1</v>
      </c>
      <c r="C469" s="21">
        <v>1</v>
      </c>
      <c r="D469" s="21">
        <v>2</v>
      </c>
      <c r="E469" s="21">
        <v>4</v>
      </c>
      <c r="F469" s="24" t="s">
        <v>0</v>
      </c>
      <c r="G469">
        <f t="shared" si="42"/>
        <v>0</v>
      </c>
      <c r="H469">
        <f t="shared" si="43"/>
        <v>0</v>
      </c>
      <c r="I469">
        <f t="shared" si="44"/>
        <v>0</v>
      </c>
      <c r="J469">
        <f t="shared" si="45"/>
        <v>0</v>
      </c>
      <c r="K469">
        <f t="shared" si="46"/>
        <v>0</v>
      </c>
      <c r="L469">
        <f t="shared" si="47"/>
        <v>0</v>
      </c>
    </row>
    <row r="470" spans="1:12">
      <c r="A470" s="20">
        <v>468</v>
      </c>
      <c r="B470" s="21">
        <v>1</v>
      </c>
      <c r="C470" s="21">
        <v>0</v>
      </c>
      <c r="D470" s="21">
        <v>4</v>
      </c>
      <c r="E470" s="21">
        <v>5</v>
      </c>
      <c r="F470" s="24" t="s">
        <v>0</v>
      </c>
      <c r="G470">
        <f t="shared" si="42"/>
        <v>0</v>
      </c>
      <c r="H470">
        <f t="shared" si="43"/>
        <v>0</v>
      </c>
      <c r="I470">
        <f t="shared" si="44"/>
        <v>0</v>
      </c>
      <c r="J470">
        <f t="shared" si="45"/>
        <v>0</v>
      </c>
      <c r="K470">
        <f t="shared" si="46"/>
        <v>0</v>
      </c>
      <c r="L470">
        <f t="shared" si="47"/>
        <v>0</v>
      </c>
    </row>
    <row r="471" spans="1:12">
      <c r="A471" s="20">
        <v>469</v>
      </c>
      <c r="B471" s="21">
        <v>1</v>
      </c>
      <c r="C471" s="21">
        <v>1</v>
      </c>
      <c r="D471" s="21">
        <v>2</v>
      </c>
      <c r="E471" s="21">
        <v>4</v>
      </c>
      <c r="F471" s="24" t="s">
        <v>0</v>
      </c>
      <c r="G471">
        <f t="shared" si="42"/>
        <v>0</v>
      </c>
      <c r="H471">
        <f t="shared" si="43"/>
        <v>0</v>
      </c>
      <c r="I471">
        <f t="shared" si="44"/>
        <v>0</v>
      </c>
      <c r="J471">
        <f t="shared" si="45"/>
        <v>0</v>
      </c>
      <c r="K471">
        <f t="shared" si="46"/>
        <v>0</v>
      </c>
      <c r="L471">
        <f t="shared" si="47"/>
        <v>0</v>
      </c>
    </row>
    <row r="472" spans="1:12">
      <c r="A472" s="20">
        <v>470</v>
      </c>
      <c r="B472" s="21">
        <v>1</v>
      </c>
      <c r="C472" s="21">
        <v>1</v>
      </c>
      <c r="D472" s="21">
        <v>4</v>
      </c>
      <c r="E472" s="21">
        <v>6</v>
      </c>
      <c r="F472" s="24" t="s">
        <v>0</v>
      </c>
      <c r="G472">
        <f t="shared" si="42"/>
        <v>0</v>
      </c>
      <c r="H472">
        <f t="shared" si="43"/>
        <v>0</v>
      </c>
      <c r="I472">
        <f t="shared" si="44"/>
        <v>0</v>
      </c>
      <c r="J472">
        <f t="shared" si="45"/>
        <v>0</v>
      </c>
      <c r="K472">
        <f t="shared" si="46"/>
        <v>0</v>
      </c>
      <c r="L472">
        <f t="shared" si="47"/>
        <v>0</v>
      </c>
    </row>
    <row r="473" spans="1:12">
      <c r="A473" s="20">
        <v>471</v>
      </c>
      <c r="B473" s="21">
        <v>1</v>
      </c>
      <c r="C473" s="21">
        <v>1</v>
      </c>
      <c r="D473" s="21">
        <v>1</v>
      </c>
      <c r="E473" s="21">
        <v>3</v>
      </c>
      <c r="F473" s="24" t="s">
        <v>0</v>
      </c>
      <c r="G473">
        <f t="shared" si="42"/>
        <v>0</v>
      </c>
      <c r="H473">
        <f t="shared" si="43"/>
        <v>1</v>
      </c>
      <c r="I473">
        <f t="shared" si="44"/>
        <v>0</v>
      </c>
      <c r="J473">
        <f t="shared" si="45"/>
        <v>0</v>
      </c>
      <c r="K473">
        <f t="shared" si="46"/>
        <v>0</v>
      </c>
      <c r="L473">
        <f t="shared" si="47"/>
        <v>1</v>
      </c>
    </row>
    <row r="474" spans="1:12">
      <c r="A474" s="20">
        <v>472</v>
      </c>
      <c r="B474" s="21">
        <v>1</v>
      </c>
      <c r="C474" s="21">
        <v>0</v>
      </c>
      <c r="D474" s="21">
        <v>1</v>
      </c>
      <c r="E474" s="21">
        <v>2</v>
      </c>
      <c r="F474" s="24" t="s">
        <v>0</v>
      </c>
      <c r="G474">
        <f t="shared" si="42"/>
        <v>0</v>
      </c>
      <c r="H474">
        <f t="shared" si="43"/>
        <v>0</v>
      </c>
      <c r="I474">
        <f t="shared" si="44"/>
        <v>0</v>
      </c>
      <c r="J474">
        <f t="shared" si="45"/>
        <v>0</v>
      </c>
      <c r="K474">
        <f t="shared" si="46"/>
        <v>0</v>
      </c>
      <c r="L474">
        <f t="shared" si="47"/>
        <v>1</v>
      </c>
    </row>
    <row r="475" spans="1:12">
      <c r="A475" s="20">
        <v>473</v>
      </c>
      <c r="B475" s="21">
        <v>1</v>
      </c>
      <c r="C475" s="21">
        <v>1</v>
      </c>
      <c r="D475" s="21">
        <v>2</v>
      </c>
      <c r="E475" s="21">
        <v>4</v>
      </c>
      <c r="F475" s="24" t="s">
        <v>0</v>
      </c>
      <c r="G475">
        <f t="shared" si="42"/>
        <v>0</v>
      </c>
      <c r="H475">
        <f t="shared" si="43"/>
        <v>0</v>
      </c>
      <c r="I475">
        <f t="shared" si="44"/>
        <v>0</v>
      </c>
      <c r="J475">
        <f t="shared" si="45"/>
        <v>0</v>
      </c>
      <c r="K475">
        <f t="shared" si="46"/>
        <v>0</v>
      </c>
      <c r="L475">
        <f t="shared" si="47"/>
        <v>0</v>
      </c>
    </row>
    <row r="476" spans="1:12">
      <c r="A476" s="20">
        <v>474</v>
      </c>
      <c r="B476" s="21">
        <v>1</v>
      </c>
      <c r="C476" s="21">
        <v>1</v>
      </c>
      <c r="D476" s="21">
        <v>3</v>
      </c>
      <c r="E476" s="21">
        <v>5</v>
      </c>
      <c r="F476" s="24" t="s">
        <v>0</v>
      </c>
      <c r="G476">
        <f t="shared" si="42"/>
        <v>0</v>
      </c>
      <c r="H476">
        <f t="shared" si="43"/>
        <v>0</v>
      </c>
      <c r="I476">
        <f t="shared" si="44"/>
        <v>0</v>
      </c>
      <c r="J476">
        <f t="shared" si="45"/>
        <v>0</v>
      </c>
      <c r="K476">
        <f t="shared" si="46"/>
        <v>0</v>
      </c>
      <c r="L476">
        <f t="shared" si="47"/>
        <v>0</v>
      </c>
    </row>
    <row r="477" spans="1:12">
      <c r="A477" s="20">
        <v>475</v>
      </c>
      <c r="B477" s="21">
        <v>1</v>
      </c>
      <c r="C477" s="21">
        <v>0</v>
      </c>
      <c r="D477" s="21">
        <v>1</v>
      </c>
      <c r="E477" s="21">
        <v>2</v>
      </c>
      <c r="F477" s="24" t="s">
        <v>0</v>
      </c>
      <c r="G477">
        <f t="shared" si="42"/>
        <v>0</v>
      </c>
      <c r="H477">
        <f t="shared" si="43"/>
        <v>0</v>
      </c>
      <c r="I477">
        <f t="shared" si="44"/>
        <v>0</v>
      </c>
      <c r="J477">
        <f t="shared" si="45"/>
        <v>0</v>
      </c>
      <c r="K477">
        <f t="shared" si="46"/>
        <v>0</v>
      </c>
      <c r="L477">
        <f t="shared" si="47"/>
        <v>1</v>
      </c>
    </row>
    <row r="478" spans="1:12">
      <c r="A478" s="20">
        <v>476</v>
      </c>
      <c r="B478" s="21">
        <v>1</v>
      </c>
      <c r="C478" s="21">
        <v>0</v>
      </c>
      <c r="D478" s="21">
        <v>1</v>
      </c>
      <c r="E478" s="21">
        <v>2</v>
      </c>
      <c r="F478" s="24" t="s">
        <v>0</v>
      </c>
      <c r="G478">
        <f t="shared" si="42"/>
        <v>0</v>
      </c>
      <c r="H478">
        <f t="shared" si="43"/>
        <v>0</v>
      </c>
      <c r="I478">
        <f t="shared" si="44"/>
        <v>0</v>
      </c>
      <c r="J478">
        <f t="shared" si="45"/>
        <v>0</v>
      </c>
      <c r="K478">
        <f t="shared" si="46"/>
        <v>0</v>
      </c>
      <c r="L478">
        <f t="shared" si="47"/>
        <v>1</v>
      </c>
    </row>
    <row r="479" spans="1:12">
      <c r="A479" s="20">
        <v>477</v>
      </c>
      <c r="B479" s="21">
        <v>1</v>
      </c>
      <c r="C479" s="21">
        <v>0</v>
      </c>
      <c r="D479" s="21">
        <v>4</v>
      </c>
      <c r="E479" s="21">
        <v>5</v>
      </c>
      <c r="F479" s="24" t="s">
        <v>0</v>
      </c>
      <c r="G479">
        <f t="shared" si="42"/>
        <v>0</v>
      </c>
      <c r="H479">
        <f t="shared" si="43"/>
        <v>0</v>
      </c>
      <c r="I479">
        <f t="shared" si="44"/>
        <v>0</v>
      </c>
      <c r="J479">
        <f t="shared" si="45"/>
        <v>0</v>
      </c>
      <c r="K479">
        <f t="shared" si="46"/>
        <v>0</v>
      </c>
      <c r="L479">
        <f t="shared" si="47"/>
        <v>0</v>
      </c>
    </row>
    <row r="480" spans="1:12">
      <c r="A480" s="20">
        <v>478</v>
      </c>
      <c r="B480" s="21">
        <v>4</v>
      </c>
      <c r="C480" s="21">
        <v>1</v>
      </c>
      <c r="D480" s="21">
        <v>1</v>
      </c>
      <c r="E480" s="21">
        <v>6</v>
      </c>
      <c r="F480" s="24" t="s">
        <v>0</v>
      </c>
      <c r="G480">
        <f t="shared" si="42"/>
        <v>0</v>
      </c>
      <c r="H480">
        <f t="shared" si="43"/>
        <v>0</v>
      </c>
      <c r="I480">
        <f t="shared" si="44"/>
        <v>0</v>
      </c>
      <c r="J480">
        <f t="shared" si="45"/>
        <v>0</v>
      </c>
      <c r="K480">
        <f t="shared" si="46"/>
        <v>0</v>
      </c>
      <c r="L480">
        <f t="shared" si="47"/>
        <v>0</v>
      </c>
    </row>
    <row r="481" spans="1:12">
      <c r="A481" s="20">
        <v>479</v>
      </c>
      <c r="B481" s="21">
        <v>4</v>
      </c>
      <c r="C481" s="21">
        <v>2</v>
      </c>
      <c r="D481" s="21">
        <v>2</v>
      </c>
      <c r="E481" s="21">
        <v>8</v>
      </c>
      <c r="F481" s="24" t="s">
        <v>0</v>
      </c>
      <c r="G481">
        <f t="shared" si="42"/>
        <v>0</v>
      </c>
      <c r="H481">
        <f t="shared" si="43"/>
        <v>0</v>
      </c>
      <c r="I481">
        <f t="shared" si="44"/>
        <v>0</v>
      </c>
      <c r="J481">
        <f t="shared" si="45"/>
        <v>0</v>
      </c>
      <c r="K481">
        <f t="shared" si="46"/>
        <v>0</v>
      </c>
      <c r="L481">
        <f t="shared" si="47"/>
        <v>0</v>
      </c>
    </row>
    <row r="482" spans="1:12">
      <c r="A482" s="20">
        <v>480</v>
      </c>
      <c r="B482" s="21">
        <v>0</v>
      </c>
      <c r="C482" s="21">
        <v>0</v>
      </c>
      <c r="D482" s="21">
        <v>0</v>
      </c>
      <c r="E482" s="22">
        <v>0</v>
      </c>
      <c r="F482" s="24" t="s">
        <v>0</v>
      </c>
      <c r="G482">
        <f t="shared" si="42"/>
        <v>1</v>
      </c>
      <c r="H482">
        <f t="shared" si="43"/>
        <v>0</v>
      </c>
      <c r="I482">
        <f t="shared" si="44"/>
        <v>0</v>
      </c>
      <c r="J482">
        <f t="shared" si="45"/>
        <v>0</v>
      </c>
      <c r="K482">
        <f t="shared" si="46"/>
        <v>0</v>
      </c>
      <c r="L482">
        <f t="shared" si="47"/>
        <v>1</v>
      </c>
    </row>
    <row r="483" spans="1:12">
      <c r="A483" s="20">
        <v>481</v>
      </c>
      <c r="B483" s="21">
        <v>0</v>
      </c>
      <c r="C483" s="21">
        <v>0</v>
      </c>
      <c r="D483" s="21">
        <v>3</v>
      </c>
      <c r="E483" s="21">
        <v>3</v>
      </c>
      <c r="F483" s="24" t="s">
        <v>0</v>
      </c>
      <c r="G483">
        <f t="shared" si="42"/>
        <v>0</v>
      </c>
      <c r="H483">
        <f t="shared" si="43"/>
        <v>0</v>
      </c>
      <c r="I483">
        <f t="shared" si="44"/>
        <v>0</v>
      </c>
      <c r="J483">
        <f t="shared" si="45"/>
        <v>0</v>
      </c>
      <c r="K483">
        <f t="shared" si="46"/>
        <v>0</v>
      </c>
      <c r="L483">
        <f t="shared" si="47"/>
        <v>0</v>
      </c>
    </row>
    <row r="484" spans="1:12">
      <c r="A484" s="20">
        <v>482</v>
      </c>
      <c r="B484" s="21">
        <v>1</v>
      </c>
      <c r="C484" s="21">
        <v>1</v>
      </c>
      <c r="D484" s="21">
        <v>1</v>
      </c>
      <c r="E484" s="21">
        <v>3</v>
      </c>
      <c r="F484" s="24" t="s">
        <v>0</v>
      </c>
      <c r="G484">
        <f t="shared" si="42"/>
        <v>0</v>
      </c>
      <c r="H484">
        <f t="shared" si="43"/>
        <v>1</v>
      </c>
      <c r="I484">
        <f t="shared" si="44"/>
        <v>0</v>
      </c>
      <c r="J484">
        <f t="shared" si="45"/>
        <v>0</v>
      </c>
      <c r="K484">
        <f t="shared" si="46"/>
        <v>0</v>
      </c>
      <c r="L484">
        <f t="shared" si="47"/>
        <v>1</v>
      </c>
    </row>
    <row r="485" spans="1:12">
      <c r="A485" s="20">
        <v>483</v>
      </c>
      <c r="B485" s="21">
        <v>1</v>
      </c>
      <c r="C485" s="21">
        <v>1</v>
      </c>
      <c r="D485" s="21">
        <v>3</v>
      </c>
      <c r="E485" s="21">
        <v>5</v>
      </c>
      <c r="F485" s="24" t="s">
        <v>0</v>
      </c>
      <c r="G485">
        <f t="shared" si="42"/>
        <v>0</v>
      </c>
      <c r="H485">
        <f t="shared" si="43"/>
        <v>0</v>
      </c>
      <c r="I485">
        <f t="shared" si="44"/>
        <v>0</v>
      </c>
      <c r="J485">
        <f t="shared" si="45"/>
        <v>0</v>
      </c>
      <c r="K485">
        <f t="shared" si="46"/>
        <v>0</v>
      </c>
      <c r="L485">
        <f t="shared" si="47"/>
        <v>0</v>
      </c>
    </row>
    <row r="486" spans="1:12">
      <c r="A486" s="20">
        <v>484</v>
      </c>
      <c r="B486" s="21">
        <v>1</v>
      </c>
      <c r="C486" s="21">
        <v>0</v>
      </c>
      <c r="D486" s="21">
        <v>4</v>
      </c>
      <c r="E486" s="21">
        <v>5</v>
      </c>
      <c r="F486" s="24" t="s">
        <v>0</v>
      </c>
      <c r="G486">
        <f t="shared" si="42"/>
        <v>0</v>
      </c>
      <c r="H486">
        <f t="shared" si="43"/>
        <v>0</v>
      </c>
      <c r="I486">
        <f t="shared" si="44"/>
        <v>0</v>
      </c>
      <c r="J486">
        <f t="shared" si="45"/>
        <v>0</v>
      </c>
      <c r="K486">
        <f t="shared" si="46"/>
        <v>0</v>
      </c>
      <c r="L486">
        <f t="shared" si="47"/>
        <v>0</v>
      </c>
    </row>
    <row r="487" spans="1:12">
      <c r="A487" s="20">
        <v>485</v>
      </c>
      <c r="B487" s="21">
        <v>4</v>
      </c>
      <c r="C487" s="21">
        <v>4</v>
      </c>
      <c r="D487" s="21">
        <v>2</v>
      </c>
      <c r="E487" s="21">
        <v>10</v>
      </c>
      <c r="F487" s="24" t="s">
        <v>0</v>
      </c>
      <c r="G487">
        <f t="shared" si="42"/>
        <v>0</v>
      </c>
      <c r="H487">
        <f t="shared" si="43"/>
        <v>0</v>
      </c>
      <c r="I487">
        <f t="shared" si="44"/>
        <v>0</v>
      </c>
      <c r="J487">
        <f t="shared" si="45"/>
        <v>0</v>
      </c>
      <c r="K487">
        <f t="shared" si="46"/>
        <v>0</v>
      </c>
      <c r="L487">
        <f t="shared" si="47"/>
        <v>0</v>
      </c>
    </row>
    <row r="488" spans="1:12">
      <c r="A488" s="20">
        <v>486</v>
      </c>
      <c r="B488" s="21">
        <v>1</v>
      </c>
      <c r="C488" s="21">
        <v>0</v>
      </c>
      <c r="D488" s="21">
        <v>1</v>
      </c>
      <c r="E488" s="21">
        <v>2</v>
      </c>
      <c r="F488" s="24" t="s">
        <v>0</v>
      </c>
      <c r="G488">
        <f t="shared" si="42"/>
        <v>0</v>
      </c>
      <c r="H488">
        <f t="shared" si="43"/>
        <v>0</v>
      </c>
      <c r="I488">
        <f t="shared" si="44"/>
        <v>0</v>
      </c>
      <c r="J488">
        <f t="shared" si="45"/>
        <v>0</v>
      </c>
      <c r="K488">
        <f t="shared" si="46"/>
        <v>0</v>
      </c>
      <c r="L488">
        <f t="shared" si="47"/>
        <v>1</v>
      </c>
    </row>
    <row r="489" spans="1:12">
      <c r="A489" s="20">
        <v>487</v>
      </c>
      <c r="B489" s="21">
        <v>1</v>
      </c>
      <c r="C489" s="21">
        <v>2</v>
      </c>
      <c r="D489" s="21">
        <v>1</v>
      </c>
      <c r="E489" s="21">
        <v>4</v>
      </c>
      <c r="F489" s="24" t="s">
        <v>0</v>
      </c>
      <c r="G489">
        <f t="shared" si="42"/>
        <v>0</v>
      </c>
      <c r="H489">
        <f t="shared" si="43"/>
        <v>0</v>
      </c>
      <c r="I489">
        <f t="shared" si="44"/>
        <v>0</v>
      </c>
      <c r="J489">
        <f t="shared" si="45"/>
        <v>0</v>
      </c>
      <c r="K489">
        <f t="shared" si="46"/>
        <v>0</v>
      </c>
      <c r="L489">
        <f t="shared" si="47"/>
        <v>0</v>
      </c>
    </row>
    <row r="490" spans="1:12">
      <c r="A490" s="20">
        <v>488</v>
      </c>
      <c r="B490" s="21">
        <v>1</v>
      </c>
      <c r="C490" s="21">
        <v>0</v>
      </c>
      <c r="D490" s="21">
        <v>4</v>
      </c>
      <c r="E490" s="21">
        <v>5</v>
      </c>
      <c r="F490" s="24" t="s">
        <v>0</v>
      </c>
      <c r="G490">
        <f t="shared" si="42"/>
        <v>0</v>
      </c>
      <c r="H490">
        <f t="shared" si="43"/>
        <v>0</v>
      </c>
      <c r="I490">
        <f t="shared" si="44"/>
        <v>0</v>
      </c>
      <c r="J490">
        <f t="shared" si="45"/>
        <v>0</v>
      </c>
      <c r="K490">
        <f t="shared" si="46"/>
        <v>0</v>
      </c>
      <c r="L490">
        <f t="shared" si="47"/>
        <v>0</v>
      </c>
    </row>
    <row r="491" spans="1:12">
      <c r="A491" s="20">
        <v>489</v>
      </c>
      <c r="B491" s="21">
        <v>1</v>
      </c>
      <c r="C491" s="21">
        <v>0</v>
      </c>
      <c r="D491" s="21">
        <v>1</v>
      </c>
      <c r="E491" s="21">
        <v>2</v>
      </c>
      <c r="F491" s="24" t="s">
        <v>0</v>
      </c>
      <c r="G491">
        <f t="shared" si="42"/>
        <v>0</v>
      </c>
      <c r="H491">
        <f t="shared" si="43"/>
        <v>0</v>
      </c>
      <c r="I491">
        <f t="shared" si="44"/>
        <v>0</v>
      </c>
      <c r="J491">
        <f t="shared" si="45"/>
        <v>0</v>
      </c>
      <c r="K491">
        <f t="shared" si="46"/>
        <v>0</v>
      </c>
      <c r="L491">
        <f t="shared" si="47"/>
        <v>1</v>
      </c>
    </row>
    <row r="492" spans="1:12">
      <c r="A492" s="20">
        <v>490</v>
      </c>
      <c r="B492" s="21">
        <v>1</v>
      </c>
      <c r="C492" s="21">
        <v>0</v>
      </c>
      <c r="D492" s="21">
        <v>2</v>
      </c>
      <c r="E492" s="21">
        <v>3</v>
      </c>
      <c r="F492" s="24" t="s">
        <v>0</v>
      </c>
      <c r="G492">
        <f t="shared" si="42"/>
        <v>0</v>
      </c>
      <c r="H492">
        <f t="shared" si="43"/>
        <v>0</v>
      </c>
      <c r="I492">
        <f t="shared" si="44"/>
        <v>0</v>
      </c>
      <c r="J492">
        <f t="shared" si="45"/>
        <v>0</v>
      </c>
      <c r="K492">
        <f t="shared" si="46"/>
        <v>0</v>
      </c>
      <c r="L492">
        <f t="shared" si="47"/>
        <v>0</v>
      </c>
    </row>
    <row r="493" spans="1:12">
      <c r="A493" s="20">
        <v>491</v>
      </c>
      <c r="B493" s="21">
        <v>1</v>
      </c>
      <c r="C493" s="21">
        <v>1</v>
      </c>
      <c r="D493" s="21">
        <v>1</v>
      </c>
      <c r="E493" s="21">
        <v>3</v>
      </c>
      <c r="F493" s="24" t="s">
        <v>0</v>
      </c>
      <c r="G493">
        <f t="shared" si="42"/>
        <v>0</v>
      </c>
      <c r="H493">
        <f t="shared" si="43"/>
        <v>1</v>
      </c>
      <c r="I493">
        <f t="shared" si="44"/>
        <v>0</v>
      </c>
      <c r="J493">
        <f t="shared" si="45"/>
        <v>0</v>
      </c>
      <c r="K493">
        <f t="shared" si="46"/>
        <v>0</v>
      </c>
      <c r="L493">
        <f t="shared" si="47"/>
        <v>1</v>
      </c>
    </row>
    <row r="494" spans="1:12">
      <c r="A494" s="20">
        <v>492</v>
      </c>
      <c r="B494" s="21">
        <v>1</v>
      </c>
      <c r="C494" s="21">
        <v>1</v>
      </c>
      <c r="D494" s="21">
        <v>2</v>
      </c>
      <c r="E494" s="21">
        <v>4</v>
      </c>
      <c r="F494" s="24" t="s">
        <v>0</v>
      </c>
      <c r="G494">
        <f t="shared" si="42"/>
        <v>0</v>
      </c>
      <c r="H494">
        <f t="shared" si="43"/>
        <v>0</v>
      </c>
      <c r="I494">
        <f t="shared" si="44"/>
        <v>0</v>
      </c>
      <c r="J494">
        <f t="shared" si="45"/>
        <v>0</v>
      </c>
      <c r="K494">
        <f t="shared" si="46"/>
        <v>0</v>
      </c>
      <c r="L494">
        <f t="shared" si="47"/>
        <v>0</v>
      </c>
    </row>
    <row r="495" spans="1:12">
      <c r="A495" s="20">
        <v>493</v>
      </c>
      <c r="B495" s="21">
        <v>1</v>
      </c>
      <c r="C495" s="21">
        <v>1</v>
      </c>
      <c r="D495" s="21">
        <v>1</v>
      </c>
      <c r="E495" s="21">
        <v>3</v>
      </c>
      <c r="F495" s="24" t="s">
        <v>0</v>
      </c>
      <c r="G495">
        <f t="shared" si="42"/>
        <v>0</v>
      </c>
      <c r="H495">
        <f t="shared" si="43"/>
        <v>1</v>
      </c>
      <c r="I495">
        <f t="shared" si="44"/>
        <v>0</v>
      </c>
      <c r="J495">
        <f t="shared" si="45"/>
        <v>0</v>
      </c>
      <c r="K495">
        <f t="shared" si="46"/>
        <v>0</v>
      </c>
      <c r="L495">
        <f t="shared" si="47"/>
        <v>1</v>
      </c>
    </row>
    <row r="496" spans="1:12">
      <c r="A496" s="20">
        <v>494</v>
      </c>
      <c r="B496" s="21">
        <v>1</v>
      </c>
      <c r="C496" s="21">
        <v>0</v>
      </c>
      <c r="D496" s="21">
        <v>1</v>
      </c>
      <c r="E496" s="21">
        <v>2</v>
      </c>
      <c r="F496" s="24" t="s">
        <v>0</v>
      </c>
      <c r="G496">
        <f t="shared" si="42"/>
        <v>0</v>
      </c>
      <c r="H496">
        <f t="shared" si="43"/>
        <v>0</v>
      </c>
      <c r="I496">
        <f t="shared" si="44"/>
        <v>0</v>
      </c>
      <c r="J496">
        <f t="shared" si="45"/>
        <v>0</v>
      </c>
      <c r="K496">
        <f t="shared" si="46"/>
        <v>0</v>
      </c>
      <c r="L496">
        <f t="shared" si="47"/>
        <v>1</v>
      </c>
    </row>
    <row r="497" spans="1:12">
      <c r="A497" s="20">
        <v>495</v>
      </c>
      <c r="B497" s="21">
        <v>4</v>
      </c>
      <c r="C497" s="21">
        <v>4</v>
      </c>
      <c r="D497" s="21">
        <v>2</v>
      </c>
      <c r="E497" s="21">
        <v>10</v>
      </c>
      <c r="F497" s="24" t="s">
        <v>0</v>
      </c>
      <c r="G497">
        <f t="shared" si="42"/>
        <v>0</v>
      </c>
      <c r="H497">
        <f t="shared" si="43"/>
        <v>0</v>
      </c>
      <c r="I497">
        <f t="shared" si="44"/>
        <v>0</v>
      </c>
      <c r="J497">
        <f t="shared" si="45"/>
        <v>0</v>
      </c>
      <c r="K497">
        <f t="shared" si="46"/>
        <v>0</v>
      </c>
      <c r="L497">
        <f t="shared" si="47"/>
        <v>0</v>
      </c>
    </row>
    <row r="498" spans="1:12">
      <c r="A498" s="20">
        <v>496</v>
      </c>
      <c r="B498" s="21">
        <v>1</v>
      </c>
      <c r="C498" s="21">
        <v>1</v>
      </c>
      <c r="D498" s="21">
        <v>4</v>
      </c>
      <c r="E498" s="21">
        <v>6</v>
      </c>
      <c r="F498" s="24" t="s">
        <v>0</v>
      </c>
      <c r="G498">
        <f t="shared" si="42"/>
        <v>0</v>
      </c>
      <c r="H498">
        <f t="shared" si="43"/>
        <v>0</v>
      </c>
      <c r="I498">
        <f t="shared" si="44"/>
        <v>0</v>
      </c>
      <c r="J498">
        <f t="shared" si="45"/>
        <v>0</v>
      </c>
      <c r="K498">
        <f t="shared" si="46"/>
        <v>0</v>
      </c>
      <c r="L498">
        <f t="shared" si="47"/>
        <v>0</v>
      </c>
    </row>
    <row r="499" spans="1:12">
      <c r="A499" s="20">
        <v>497</v>
      </c>
      <c r="B499" s="21">
        <v>1</v>
      </c>
      <c r="C499" s="21">
        <v>0</v>
      </c>
      <c r="D499" s="21">
        <v>0</v>
      </c>
      <c r="E499" s="21">
        <v>1</v>
      </c>
      <c r="F499" s="24" t="s">
        <v>0</v>
      </c>
      <c r="G499">
        <f t="shared" si="42"/>
        <v>0</v>
      </c>
      <c r="H499">
        <f t="shared" si="43"/>
        <v>0</v>
      </c>
      <c r="I499">
        <f t="shared" si="44"/>
        <v>0</v>
      </c>
      <c r="J499">
        <f t="shared" si="45"/>
        <v>0</v>
      </c>
      <c r="K499">
        <f t="shared" si="46"/>
        <v>0</v>
      </c>
      <c r="L499">
        <f t="shared" si="47"/>
        <v>1</v>
      </c>
    </row>
    <row r="500" spans="1:12">
      <c r="A500" s="20">
        <v>498</v>
      </c>
      <c r="B500" s="21">
        <v>1</v>
      </c>
      <c r="C500" s="21">
        <v>0</v>
      </c>
      <c r="D500" s="21">
        <v>0</v>
      </c>
      <c r="E500" s="21">
        <v>1</v>
      </c>
      <c r="F500" s="24" t="s">
        <v>0</v>
      </c>
      <c r="G500">
        <f t="shared" si="42"/>
        <v>0</v>
      </c>
      <c r="H500">
        <f t="shared" si="43"/>
        <v>0</v>
      </c>
      <c r="I500">
        <f t="shared" si="44"/>
        <v>0</v>
      </c>
      <c r="J500">
        <f t="shared" si="45"/>
        <v>0</v>
      </c>
      <c r="K500">
        <f t="shared" si="46"/>
        <v>0</v>
      </c>
      <c r="L500">
        <f t="shared" si="47"/>
        <v>1</v>
      </c>
    </row>
    <row r="501" spans="1:12">
      <c r="A501" s="20">
        <v>499</v>
      </c>
      <c r="B501" s="21">
        <v>0</v>
      </c>
      <c r="C501" s="21">
        <v>0</v>
      </c>
      <c r="D501" s="21">
        <v>1</v>
      </c>
      <c r="E501" s="21">
        <v>1</v>
      </c>
      <c r="F501" s="24" t="s">
        <v>0</v>
      </c>
      <c r="G501">
        <f t="shared" si="42"/>
        <v>0</v>
      </c>
      <c r="H501">
        <f t="shared" si="43"/>
        <v>0</v>
      </c>
      <c r="I501">
        <f t="shared" si="44"/>
        <v>0</v>
      </c>
      <c r="J501">
        <f t="shared" si="45"/>
        <v>0</v>
      </c>
      <c r="K501">
        <f t="shared" si="46"/>
        <v>0</v>
      </c>
      <c r="L501">
        <f t="shared" si="47"/>
        <v>1</v>
      </c>
    </row>
    <row r="502" spans="1:12">
      <c r="A502" s="20">
        <v>500</v>
      </c>
      <c r="B502" s="21">
        <v>1</v>
      </c>
      <c r="C502" s="21">
        <v>2</v>
      </c>
      <c r="D502" s="21">
        <v>4</v>
      </c>
      <c r="E502" s="21">
        <v>7</v>
      </c>
      <c r="F502" s="24" t="s">
        <v>0</v>
      </c>
      <c r="G502">
        <f t="shared" si="42"/>
        <v>0</v>
      </c>
      <c r="H502">
        <f t="shared" si="43"/>
        <v>0</v>
      </c>
      <c r="I502">
        <f t="shared" si="44"/>
        <v>0</v>
      </c>
      <c r="J502">
        <f t="shared" si="45"/>
        <v>0</v>
      </c>
      <c r="K502">
        <f t="shared" si="46"/>
        <v>0</v>
      </c>
      <c r="L502">
        <f t="shared" si="47"/>
        <v>0</v>
      </c>
    </row>
    <row r="503" spans="1:12">
      <c r="A503" s="20">
        <v>501</v>
      </c>
      <c r="B503" s="21">
        <v>1</v>
      </c>
      <c r="C503" s="21">
        <v>1</v>
      </c>
      <c r="D503" s="21">
        <v>3</v>
      </c>
      <c r="E503" s="21">
        <v>5</v>
      </c>
      <c r="F503" s="24" t="s">
        <v>0</v>
      </c>
      <c r="G503">
        <f t="shared" si="42"/>
        <v>0</v>
      </c>
      <c r="H503">
        <f t="shared" si="43"/>
        <v>0</v>
      </c>
      <c r="I503">
        <f t="shared" si="44"/>
        <v>0</v>
      </c>
      <c r="J503">
        <f t="shared" si="45"/>
        <v>0</v>
      </c>
      <c r="K503">
        <f t="shared" si="46"/>
        <v>0</v>
      </c>
      <c r="L503">
        <f t="shared" si="47"/>
        <v>0</v>
      </c>
    </row>
    <row r="504" spans="1:12">
      <c r="A504" s="20">
        <v>502</v>
      </c>
      <c r="B504" s="21">
        <v>1</v>
      </c>
      <c r="C504" s="21">
        <v>0</v>
      </c>
      <c r="D504" s="21">
        <v>1</v>
      </c>
      <c r="E504" s="21">
        <v>2</v>
      </c>
      <c r="F504" s="24" t="s">
        <v>0</v>
      </c>
      <c r="G504">
        <f t="shared" si="42"/>
        <v>0</v>
      </c>
      <c r="H504">
        <f t="shared" si="43"/>
        <v>0</v>
      </c>
      <c r="I504">
        <f t="shared" si="44"/>
        <v>0</v>
      </c>
      <c r="J504">
        <f t="shared" si="45"/>
        <v>0</v>
      </c>
      <c r="K504">
        <f t="shared" si="46"/>
        <v>0</v>
      </c>
      <c r="L504">
        <f t="shared" si="47"/>
        <v>1</v>
      </c>
    </row>
    <row r="505" spans="1:12">
      <c r="A505" s="20">
        <v>503</v>
      </c>
      <c r="B505" s="21">
        <v>1</v>
      </c>
      <c r="C505" s="21">
        <v>1</v>
      </c>
      <c r="D505" s="21">
        <v>2</v>
      </c>
      <c r="E505" s="21">
        <v>4</v>
      </c>
      <c r="F505" s="24" t="s">
        <v>0</v>
      </c>
      <c r="G505">
        <f t="shared" si="42"/>
        <v>0</v>
      </c>
      <c r="H505">
        <f t="shared" si="43"/>
        <v>0</v>
      </c>
      <c r="I505">
        <f t="shared" si="44"/>
        <v>0</v>
      </c>
      <c r="J505">
        <f t="shared" si="45"/>
        <v>0</v>
      </c>
      <c r="K505">
        <f t="shared" si="46"/>
        <v>0</v>
      </c>
      <c r="L505">
        <f t="shared" si="47"/>
        <v>0</v>
      </c>
    </row>
    <row r="506" spans="1:12">
      <c r="A506" s="20">
        <v>504</v>
      </c>
      <c r="B506" s="21">
        <v>1</v>
      </c>
      <c r="C506" s="21">
        <v>1</v>
      </c>
      <c r="D506" s="21">
        <v>2</v>
      </c>
      <c r="E506" s="21">
        <v>4</v>
      </c>
      <c r="F506" s="24" t="s">
        <v>0</v>
      </c>
      <c r="G506">
        <f t="shared" si="42"/>
        <v>0</v>
      </c>
      <c r="H506">
        <f t="shared" si="43"/>
        <v>0</v>
      </c>
      <c r="I506">
        <f t="shared" si="44"/>
        <v>0</v>
      </c>
      <c r="J506">
        <f t="shared" si="45"/>
        <v>0</v>
      </c>
      <c r="K506">
        <f t="shared" si="46"/>
        <v>0</v>
      </c>
      <c r="L506">
        <f t="shared" si="47"/>
        <v>0</v>
      </c>
    </row>
    <row r="507" spans="1:12">
      <c r="A507" s="20">
        <v>505</v>
      </c>
      <c r="B507" s="21">
        <v>1</v>
      </c>
      <c r="C507" s="21">
        <v>0</v>
      </c>
      <c r="D507" s="21">
        <v>1</v>
      </c>
      <c r="E507" s="21">
        <v>2</v>
      </c>
      <c r="F507" s="24" t="s">
        <v>0</v>
      </c>
      <c r="G507">
        <f t="shared" si="42"/>
        <v>0</v>
      </c>
      <c r="H507">
        <f t="shared" si="43"/>
        <v>0</v>
      </c>
      <c r="I507">
        <f t="shared" si="44"/>
        <v>0</v>
      </c>
      <c r="J507">
        <f t="shared" si="45"/>
        <v>0</v>
      </c>
      <c r="K507">
        <f t="shared" si="46"/>
        <v>0</v>
      </c>
      <c r="L507">
        <f t="shared" si="47"/>
        <v>1</v>
      </c>
    </row>
    <row r="508" spans="1:12">
      <c r="A508" s="20">
        <v>506</v>
      </c>
      <c r="B508" s="21">
        <v>1</v>
      </c>
      <c r="C508" s="21">
        <v>1</v>
      </c>
      <c r="D508" s="21">
        <v>2</v>
      </c>
      <c r="E508" s="21">
        <v>4</v>
      </c>
      <c r="F508" s="24" t="s">
        <v>0</v>
      </c>
      <c r="G508">
        <f t="shared" si="42"/>
        <v>0</v>
      </c>
      <c r="H508">
        <f t="shared" si="43"/>
        <v>0</v>
      </c>
      <c r="I508">
        <f t="shared" si="44"/>
        <v>0</v>
      </c>
      <c r="J508">
        <f t="shared" si="45"/>
        <v>0</v>
      </c>
      <c r="K508">
        <f t="shared" si="46"/>
        <v>0</v>
      </c>
      <c r="L508">
        <f t="shared" si="47"/>
        <v>0</v>
      </c>
    </row>
    <row r="509" spans="1:12">
      <c r="A509" s="20">
        <v>507</v>
      </c>
      <c r="B509" s="21">
        <v>1</v>
      </c>
      <c r="C509" s="21">
        <v>0</v>
      </c>
      <c r="D509" s="21">
        <v>1</v>
      </c>
      <c r="E509" s="21">
        <v>2</v>
      </c>
      <c r="F509" s="24" t="s">
        <v>0</v>
      </c>
      <c r="G509">
        <f t="shared" si="42"/>
        <v>0</v>
      </c>
      <c r="H509">
        <f t="shared" si="43"/>
        <v>0</v>
      </c>
      <c r="I509">
        <f t="shared" si="44"/>
        <v>0</v>
      </c>
      <c r="J509">
        <f t="shared" si="45"/>
        <v>0</v>
      </c>
      <c r="K509">
        <f t="shared" si="46"/>
        <v>0</v>
      </c>
      <c r="L509">
        <f t="shared" si="47"/>
        <v>1</v>
      </c>
    </row>
    <row r="510" spans="1:12">
      <c r="A510" s="20">
        <v>508</v>
      </c>
      <c r="B510" s="21">
        <v>1</v>
      </c>
      <c r="C510" s="21">
        <v>0</v>
      </c>
      <c r="D510" s="21">
        <v>1</v>
      </c>
      <c r="E510" s="21">
        <v>2</v>
      </c>
      <c r="F510" s="24" t="s">
        <v>0</v>
      </c>
      <c r="G510">
        <f t="shared" si="42"/>
        <v>0</v>
      </c>
      <c r="H510">
        <f t="shared" si="43"/>
        <v>0</v>
      </c>
      <c r="I510">
        <f t="shared" si="44"/>
        <v>0</v>
      </c>
      <c r="J510">
        <f t="shared" si="45"/>
        <v>0</v>
      </c>
      <c r="K510">
        <f t="shared" si="46"/>
        <v>0</v>
      </c>
      <c r="L510">
        <f t="shared" si="47"/>
        <v>1</v>
      </c>
    </row>
    <row r="511" spans="1:12">
      <c r="A511" s="20">
        <v>509</v>
      </c>
      <c r="B511" s="21">
        <v>1</v>
      </c>
      <c r="C511" s="21">
        <v>0</v>
      </c>
      <c r="D511" s="21">
        <v>1</v>
      </c>
      <c r="E511" s="21">
        <v>2</v>
      </c>
      <c r="F511" s="24" t="s">
        <v>0</v>
      </c>
      <c r="G511">
        <f t="shared" si="42"/>
        <v>0</v>
      </c>
      <c r="H511">
        <f t="shared" si="43"/>
        <v>0</v>
      </c>
      <c r="I511">
        <f t="shared" si="44"/>
        <v>0</v>
      </c>
      <c r="J511">
        <f t="shared" si="45"/>
        <v>0</v>
      </c>
      <c r="K511">
        <f t="shared" si="46"/>
        <v>0</v>
      </c>
      <c r="L511">
        <f t="shared" si="47"/>
        <v>1</v>
      </c>
    </row>
    <row r="512" spans="1:12">
      <c r="A512" s="20">
        <v>510</v>
      </c>
      <c r="B512" s="21">
        <v>1</v>
      </c>
      <c r="C512" s="21">
        <v>0</v>
      </c>
      <c r="D512" s="21">
        <v>0</v>
      </c>
      <c r="E512" s="21">
        <v>1</v>
      </c>
      <c r="F512" s="24" t="s">
        <v>0</v>
      </c>
      <c r="G512">
        <f t="shared" si="42"/>
        <v>0</v>
      </c>
      <c r="H512">
        <f t="shared" si="43"/>
        <v>0</v>
      </c>
      <c r="I512">
        <f t="shared" si="44"/>
        <v>0</v>
      </c>
      <c r="J512">
        <f t="shared" si="45"/>
        <v>0</v>
      </c>
      <c r="K512">
        <f t="shared" si="46"/>
        <v>0</v>
      </c>
      <c r="L512">
        <f t="shared" si="47"/>
        <v>1</v>
      </c>
    </row>
    <row r="513" spans="1:12">
      <c r="A513" s="20">
        <v>511</v>
      </c>
      <c r="B513" s="21">
        <v>0</v>
      </c>
      <c r="C513" s="21">
        <v>0</v>
      </c>
      <c r="D513" s="21">
        <v>1</v>
      </c>
      <c r="E513" s="21">
        <v>1</v>
      </c>
      <c r="F513" s="24" t="s">
        <v>0</v>
      </c>
      <c r="G513">
        <f t="shared" si="42"/>
        <v>0</v>
      </c>
      <c r="H513">
        <f t="shared" si="43"/>
        <v>0</v>
      </c>
      <c r="I513">
        <f t="shared" si="44"/>
        <v>0</v>
      </c>
      <c r="J513">
        <f t="shared" si="45"/>
        <v>0</v>
      </c>
      <c r="K513">
        <f t="shared" si="46"/>
        <v>0</v>
      </c>
      <c r="L513">
        <f t="shared" si="47"/>
        <v>1</v>
      </c>
    </row>
    <row r="514" spans="1:12">
      <c r="A514" s="20">
        <v>512</v>
      </c>
      <c r="B514" s="21">
        <v>1</v>
      </c>
      <c r="C514" s="21">
        <v>1</v>
      </c>
      <c r="D514" s="21">
        <v>2</v>
      </c>
      <c r="E514" s="21">
        <v>4</v>
      </c>
      <c r="F514" s="24" t="s">
        <v>0</v>
      </c>
      <c r="G514">
        <f t="shared" si="42"/>
        <v>0</v>
      </c>
      <c r="H514">
        <f t="shared" si="43"/>
        <v>0</v>
      </c>
      <c r="I514">
        <f t="shared" si="44"/>
        <v>0</v>
      </c>
      <c r="J514">
        <f t="shared" si="45"/>
        <v>0</v>
      </c>
      <c r="K514">
        <f t="shared" si="46"/>
        <v>0</v>
      </c>
      <c r="L514">
        <f t="shared" si="47"/>
        <v>0</v>
      </c>
    </row>
    <row r="515" spans="1:12">
      <c r="A515" s="20">
        <v>513</v>
      </c>
      <c r="B515" s="21">
        <v>1</v>
      </c>
      <c r="C515" s="21">
        <v>0</v>
      </c>
      <c r="D515" s="21">
        <v>1</v>
      </c>
      <c r="E515" s="21">
        <v>2</v>
      </c>
      <c r="F515" s="24" t="s">
        <v>0</v>
      </c>
      <c r="G515">
        <f t="shared" si="42"/>
        <v>0</v>
      </c>
      <c r="H515">
        <f t="shared" si="43"/>
        <v>0</v>
      </c>
      <c r="I515">
        <f t="shared" si="44"/>
        <v>0</v>
      </c>
      <c r="J515">
        <f t="shared" si="45"/>
        <v>0</v>
      </c>
      <c r="K515">
        <f t="shared" si="46"/>
        <v>0</v>
      </c>
      <c r="L515">
        <f t="shared" si="47"/>
        <v>1</v>
      </c>
    </row>
    <row r="516" spans="1:12">
      <c r="A516" s="20">
        <v>514</v>
      </c>
      <c r="B516" s="21">
        <v>1</v>
      </c>
      <c r="C516" s="21">
        <v>1</v>
      </c>
      <c r="D516" s="21">
        <v>2</v>
      </c>
      <c r="E516" s="21">
        <v>4</v>
      </c>
      <c r="F516" s="24" t="s">
        <v>0</v>
      </c>
      <c r="G516">
        <f t="shared" ref="G516:G579" si="48">IF(AND($B516=0, $C516=0, $D516=0), 1, 0)</f>
        <v>0</v>
      </c>
      <c r="H516">
        <f t="shared" ref="H516:H579" si="49">IF(AND($B516=1, $C516=1, $D516=1), 1, 0)</f>
        <v>0</v>
      </c>
      <c r="I516">
        <f t="shared" ref="I516:I579" si="50">IF(AND($B516=2, $C516=2, $D516=2), 1, 0)</f>
        <v>0</v>
      </c>
      <c r="J516">
        <f t="shared" ref="J516:J579" si="51">IF(AND($B516=3, $C516=3, $D516=3), 1, 0)</f>
        <v>0</v>
      </c>
      <c r="K516">
        <f t="shared" ref="K516:K579" si="52">IF(AND($B516=4, $C516=4, $D516=4), 1, 0)</f>
        <v>0</v>
      </c>
      <c r="L516">
        <f t="shared" ref="L516:L579" si="53">IF(AND($B516&lt;2, $C516&lt;2, $D516&lt;2), 1, 0)</f>
        <v>0</v>
      </c>
    </row>
    <row r="517" spans="1:12">
      <c r="A517" s="20">
        <v>515</v>
      </c>
      <c r="B517" s="21">
        <v>1</v>
      </c>
      <c r="C517" s="21">
        <v>0</v>
      </c>
      <c r="D517" s="21">
        <v>0</v>
      </c>
      <c r="E517" s="21">
        <v>1</v>
      </c>
      <c r="F517" s="24" t="s">
        <v>0</v>
      </c>
      <c r="G517">
        <f t="shared" si="48"/>
        <v>0</v>
      </c>
      <c r="H517">
        <f t="shared" si="49"/>
        <v>0</v>
      </c>
      <c r="I517">
        <f t="shared" si="50"/>
        <v>0</v>
      </c>
      <c r="J517">
        <f t="shared" si="51"/>
        <v>0</v>
      </c>
      <c r="K517">
        <f t="shared" si="52"/>
        <v>0</v>
      </c>
      <c r="L517">
        <f t="shared" si="53"/>
        <v>1</v>
      </c>
    </row>
    <row r="518" spans="1:12">
      <c r="A518" s="20">
        <v>516</v>
      </c>
      <c r="B518" s="21">
        <v>1</v>
      </c>
      <c r="C518" s="21">
        <v>0</v>
      </c>
      <c r="D518" s="21">
        <v>4</v>
      </c>
      <c r="E518" s="21">
        <v>5</v>
      </c>
      <c r="F518" s="24" t="s">
        <v>0</v>
      </c>
      <c r="G518">
        <f t="shared" si="48"/>
        <v>0</v>
      </c>
      <c r="H518">
        <f t="shared" si="49"/>
        <v>0</v>
      </c>
      <c r="I518">
        <f t="shared" si="50"/>
        <v>0</v>
      </c>
      <c r="J518">
        <f t="shared" si="51"/>
        <v>0</v>
      </c>
      <c r="K518">
        <f t="shared" si="52"/>
        <v>0</v>
      </c>
      <c r="L518">
        <f t="shared" si="53"/>
        <v>0</v>
      </c>
    </row>
    <row r="519" spans="1:12">
      <c r="A519" s="20">
        <v>517</v>
      </c>
      <c r="B519" s="21">
        <v>0</v>
      </c>
      <c r="C519" s="21">
        <v>1</v>
      </c>
      <c r="D519" s="21">
        <v>1</v>
      </c>
      <c r="E519" s="21">
        <v>2</v>
      </c>
      <c r="F519" s="24" t="s">
        <v>0</v>
      </c>
      <c r="G519">
        <f t="shared" si="48"/>
        <v>0</v>
      </c>
      <c r="H519">
        <f t="shared" si="49"/>
        <v>0</v>
      </c>
      <c r="I519">
        <f t="shared" si="50"/>
        <v>0</v>
      </c>
      <c r="J519">
        <f t="shared" si="51"/>
        <v>0</v>
      </c>
      <c r="K519">
        <f t="shared" si="52"/>
        <v>0</v>
      </c>
      <c r="L519">
        <f t="shared" si="53"/>
        <v>1</v>
      </c>
    </row>
    <row r="520" spans="1:12">
      <c r="A520" s="20">
        <v>518</v>
      </c>
      <c r="B520" s="21">
        <v>1</v>
      </c>
      <c r="C520" s="21">
        <v>0</v>
      </c>
      <c r="D520" s="21">
        <v>2</v>
      </c>
      <c r="E520" s="21">
        <v>3</v>
      </c>
      <c r="F520" s="24" t="s">
        <v>0</v>
      </c>
      <c r="G520">
        <f t="shared" si="48"/>
        <v>0</v>
      </c>
      <c r="H520">
        <f t="shared" si="49"/>
        <v>0</v>
      </c>
      <c r="I520">
        <f t="shared" si="50"/>
        <v>0</v>
      </c>
      <c r="J520">
        <f t="shared" si="51"/>
        <v>0</v>
      </c>
      <c r="K520">
        <f t="shared" si="52"/>
        <v>0</v>
      </c>
      <c r="L520">
        <f t="shared" si="53"/>
        <v>0</v>
      </c>
    </row>
    <row r="521" spans="1:12">
      <c r="A521" s="20">
        <v>519</v>
      </c>
      <c r="B521" s="21">
        <v>1</v>
      </c>
      <c r="C521" s="21">
        <v>1</v>
      </c>
      <c r="D521" s="21">
        <v>2</v>
      </c>
      <c r="E521" s="21">
        <v>4</v>
      </c>
      <c r="F521" s="24" t="s">
        <v>0</v>
      </c>
      <c r="G521">
        <f t="shared" si="48"/>
        <v>0</v>
      </c>
      <c r="H521">
        <f t="shared" si="49"/>
        <v>0</v>
      </c>
      <c r="I521">
        <f t="shared" si="50"/>
        <v>0</v>
      </c>
      <c r="J521">
        <f t="shared" si="51"/>
        <v>0</v>
      </c>
      <c r="K521">
        <f t="shared" si="52"/>
        <v>0</v>
      </c>
      <c r="L521">
        <f t="shared" si="53"/>
        <v>0</v>
      </c>
    </row>
    <row r="522" spans="1:12">
      <c r="A522" s="20">
        <v>520</v>
      </c>
      <c r="B522" s="21">
        <v>1</v>
      </c>
      <c r="C522" s="21">
        <v>1</v>
      </c>
      <c r="D522" s="21">
        <v>2</v>
      </c>
      <c r="E522" s="21">
        <v>4</v>
      </c>
      <c r="F522" s="24" t="s">
        <v>0</v>
      </c>
      <c r="G522">
        <f t="shared" si="48"/>
        <v>0</v>
      </c>
      <c r="H522">
        <f t="shared" si="49"/>
        <v>0</v>
      </c>
      <c r="I522">
        <f t="shared" si="50"/>
        <v>0</v>
      </c>
      <c r="J522">
        <f t="shared" si="51"/>
        <v>0</v>
      </c>
      <c r="K522">
        <f t="shared" si="52"/>
        <v>0</v>
      </c>
      <c r="L522">
        <f t="shared" si="53"/>
        <v>0</v>
      </c>
    </row>
    <row r="523" spans="1:12">
      <c r="A523" s="20">
        <v>521</v>
      </c>
      <c r="B523" s="21">
        <v>1</v>
      </c>
      <c r="C523" s="21">
        <v>1</v>
      </c>
      <c r="D523" s="21">
        <v>2</v>
      </c>
      <c r="E523" s="21">
        <v>4</v>
      </c>
      <c r="F523" s="24" t="s">
        <v>0</v>
      </c>
      <c r="G523">
        <f t="shared" si="48"/>
        <v>0</v>
      </c>
      <c r="H523">
        <f t="shared" si="49"/>
        <v>0</v>
      </c>
      <c r="I523">
        <f t="shared" si="50"/>
        <v>0</v>
      </c>
      <c r="J523">
        <f t="shared" si="51"/>
        <v>0</v>
      </c>
      <c r="K523">
        <f t="shared" si="52"/>
        <v>0</v>
      </c>
      <c r="L523">
        <f t="shared" si="53"/>
        <v>0</v>
      </c>
    </row>
    <row r="524" spans="1:12">
      <c r="A524" s="20">
        <v>522</v>
      </c>
      <c r="B524" s="21">
        <v>1</v>
      </c>
      <c r="C524" s="21">
        <v>0</v>
      </c>
      <c r="D524" s="21">
        <v>2</v>
      </c>
      <c r="E524" s="21">
        <v>3</v>
      </c>
      <c r="F524" s="24" t="s">
        <v>0</v>
      </c>
      <c r="G524">
        <f t="shared" si="48"/>
        <v>0</v>
      </c>
      <c r="H524">
        <f t="shared" si="49"/>
        <v>0</v>
      </c>
      <c r="I524">
        <f t="shared" si="50"/>
        <v>0</v>
      </c>
      <c r="J524">
        <f t="shared" si="51"/>
        <v>0</v>
      </c>
      <c r="K524">
        <f t="shared" si="52"/>
        <v>0</v>
      </c>
      <c r="L524">
        <f t="shared" si="53"/>
        <v>0</v>
      </c>
    </row>
    <row r="525" spans="1:12">
      <c r="A525" s="20">
        <v>523</v>
      </c>
      <c r="B525" s="21">
        <v>1</v>
      </c>
      <c r="C525" s="21">
        <v>1</v>
      </c>
      <c r="D525" s="21">
        <v>2</v>
      </c>
      <c r="E525" s="21">
        <v>4</v>
      </c>
      <c r="F525" s="24" t="s">
        <v>0</v>
      </c>
      <c r="G525">
        <f t="shared" si="48"/>
        <v>0</v>
      </c>
      <c r="H525">
        <f t="shared" si="49"/>
        <v>0</v>
      </c>
      <c r="I525">
        <f t="shared" si="50"/>
        <v>0</v>
      </c>
      <c r="J525">
        <f t="shared" si="51"/>
        <v>0</v>
      </c>
      <c r="K525">
        <f t="shared" si="52"/>
        <v>0</v>
      </c>
      <c r="L525">
        <f t="shared" si="53"/>
        <v>0</v>
      </c>
    </row>
    <row r="526" spans="1:12">
      <c r="A526" s="20">
        <v>524</v>
      </c>
      <c r="B526" s="21">
        <v>1</v>
      </c>
      <c r="C526" s="21">
        <v>1</v>
      </c>
      <c r="D526" s="21">
        <v>1</v>
      </c>
      <c r="E526" s="21">
        <v>3</v>
      </c>
      <c r="F526" s="24" t="s">
        <v>0</v>
      </c>
      <c r="G526">
        <f t="shared" si="48"/>
        <v>0</v>
      </c>
      <c r="H526">
        <f t="shared" si="49"/>
        <v>1</v>
      </c>
      <c r="I526">
        <f t="shared" si="50"/>
        <v>0</v>
      </c>
      <c r="J526">
        <f t="shared" si="51"/>
        <v>0</v>
      </c>
      <c r="K526">
        <f t="shared" si="52"/>
        <v>0</v>
      </c>
      <c r="L526">
        <f t="shared" si="53"/>
        <v>1</v>
      </c>
    </row>
    <row r="527" spans="1:12">
      <c r="A527" s="20">
        <v>525</v>
      </c>
      <c r="B527" s="21">
        <v>0</v>
      </c>
      <c r="C527" s="21">
        <v>0</v>
      </c>
      <c r="D527" s="21">
        <v>1</v>
      </c>
      <c r="E527" s="21">
        <v>1</v>
      </c>
      <c r="F527" s="24" t="s">
        <v>0</v>
      </c>
      <c r="G527">
        <f t="shared" si="48"/>
        <v>0</v>
      </c>
      <c r="H527">
        <f t="shared" si="49"/>
        <v>0</v>
      </c>
      <c r="I527">
        <f t="shared" si="50"/>
        <v>0</v>
      </c>
      <c r="J527">
        <f t="shared" si="51"/>
        <v>0</v>
      </c>
      <c r="K527">
        <f t="shared" si="52"/>
        <v>0</v>
      </c>
      <c r="L527">
        <f t="shared" si="53"/>
        <v>1</v>
      </c>
    </row>
    <row r="528" spans="1:12">
      <c r="A528" s="20">
        <v>526</v>
      </c>
      <c r="B528" s="21">
        <v>1</v>
      </c>
      <c r="C528" s="21">
        <v>1</v>
      </c>
      <c r="D528" s="21">
        <v>1</v>
      </c>
      <c r="E528" s="21">
        <v>3</v>
      </c>
      <c r="F528" s="24" t="s">
        <v>0</v>
      </c>
      <c r="G528">
        <f t="shared" si="48"/>
        <v>0</v>
      </c>
      <c r="H528">
        <f t="shared" si="49"/>
        <v>1</v>
      </c>
      <c r="I528">
        <f t="shared" si="50"/>
        <v>0</v>
      </c>
      <c r="J528">
        <f t="shared" si="51"/>
        <v>0</v>
      </c>
      <c r="K528">
        <f t="shared" si="52"/>
        <v>0</v>
      </c>
      <c r="L528">
        <f t="shared" si="53"/>
        <v>1</v>
      </c>
    </row>
    <row r="529" spans="1:12">
      <c r="A529" s="20">
        <v>527</v>
      </c>
      <c r="B529" s="21">
        <v>1</v>
      </c>
      <c r="C529" s="21">
        <v>1</v>
      </c>
      <c r="D529" s="21">
        <v>2</v>
      </c>
      <c r="E529" s="21">
        <v>4</v>
      </c>
      <c r="F529" s="24" t="s">
        <v>0</v>
      </c>
      <c r="G529">
        <f t="shared" si="48"/>
        <v>0</v>
      </c>
      <c r="H529">
        <f t="shared" si="49"/>
        <v>0</v>
      </c>
      <c r="I529">
        <f t="shared" si="50"/>
        <v>0</v>
      </c>
      <c r="J529">
        <f t="shared" si="51"/>
        <v>0</v>
      </c>
      <c r="K529">
        <f t="shared" si="52"/>
        <v>0</v>
      </c>
      <c r="L529">
        <f t="shared" si="53"/>
        <v>0</v>
      </c>
    </row>
    <row r="530" spans="1:12">
      <c r="A530" s="20">
        <v>528</v>
      </c>
      <c r="B530" s="21">
        <v>1</v>
      </c>
      <c r="C530" s="21">
        <v>0</v>
      </c>
      <c r="D530" s="21">
        <v>1</v>
      </c>
      <c r="E530" s="21">
        <v>2</v>
      </c>
      <c r="F530" s="24" t="s">
        <v>0</v>
      </c>
      <c r="G530">
        <f t="shared" si="48"/>
        <v>0</v>
      </c>
      <c r="H530">
        <f t="shared" si="49"/>
        <v>0</v>
      </c>
      <c r="I530">
        <f t="shared" si="50"/>
        <v>0</v>
      </c>
      <c r="J530">
        <f t="shared" si="51"/>
        <v>0</v>
      </c>
      <c r="K530">
        <f t="shared" si="52"/>
        <v>0</v>
      </c>
      <c r="L530">
        <f t="shared" si="53"/>
        <v>1</v>
      </c>
    </row>
    <row r="531" spans="1:12">
      <c r="A531" s="20">
        <v>529</v>
      </c>
      <c r="B531" s="21">
        <v>1</v>
      </c>
      <c r="C531" s="21">
        <v>1</v>
      </c>
      <c r="D531" s="21">
        <v>1</v>
      </c>
      <c r="E531" s="21">
        <v>3</v>
      </c>
      <c r="F531" s="24" t="s">
        <v>0</v>
      </c>
      <c r="G531">
        <f t="shared" si="48"/>
        <v>0</v>
      </c>
      <c r="H531">
        <f t="shared" si="49"/>
        <v>1</v>
      </c>
      <c r="I531">
        <f t="shared" si="50"/>
        <v>0</v>
      </c>
      <c r="J531">
        <f t="shared" si="51"/>
        <v>0</v>
      </c>
      <c r="K531">
        <f t="shared" si="52"/>
        <v>0</v>
      </c>
      <c r="L531">
        <f t="shared" si="53"/>
        <v>1</v>
      </c>
    </row>
    <row r="532" spans="1:12">
      <c r="A532" s="20">
        <v>530</v>
      </c>
      <c r="B532" s="21">
        <v>1</v>
      </c>
      <c r="C532" s="21">
        <v>1</v>
      </c>
      <c r="D532" s="21">
        <v>1</v>
      </c>
      <c r="E532" s="21">
        <v>3</v>
      </c>
      <c r="F532" s="24" t="s">
        <v>0</v>
      </c>
      <c r="G532">
        <f t="shared" si="48"/>
        <v>0</v>
      </c>
      <c r="H532">
        <f t="shared" si="49"/>
        <v>1</v>
      </c>
      <c r="I532">
        <f t="shared" si="50"/>
        <v>0</v>
      </c>
      <c r="J532">
        <f t="shared" si="51"/>
        <v>0</v>
      </c>
      <c r="K532">
        <f t="shared" si="52"/>
        <v>0</v>
      </c>
      <c r="L532">
        <f t="shared" si="53"/>
        <v>1</v>
      </c>
    </row>
    <row r="533" spans="1:12">
      <c r="A533" s="20">
        <v>531</v>
      </c>
      <c r="B533" s="21">
        <v>1</v>
      </c>
      <c r="C533" s="21">
        <v>1</v>
      </c>
      <c r="D533" s="21">
        <v>2</v>
      </c>
      <c r="E533" s="21">
        <v>4</v>
      </c>
      <c r="F533" s="24" t="s">
        <v>0</v>
      </c>
      <c r="G533">
        <f t="shared" si="48"/>
        <v>0</v>
      </c>
      <c r="H533">
        <f t="shared" si="49"/>
        <v>0</v>
      </c>
      <c r="I533">
        <f t="shared" si="50"/>
        <v>0</v>
      </c>
      <c r="J533">
        <f t="shared" si="51"/>
        <v>0</v>
      </c>
      <c r="K533">
        <f t="shared" si="52"/>
        <v>0</v>
      </c>
      <c r="L533">
        <f t="shared" si="53"/>
        <v>0</v>
      </c>
    </row>
    <row r="534" spans="1:12">
      <c r="A534" s="20">
        <v>532</v>
      </c>
      <c r="B534" s="21">
        <v>1</v>
      </c>
      <c r="C534" s="21">
        <v>0</v>
      </c>
      <c r="D534" s="21">
        <v>0</v>
      </c>
      <c r="E534" s="21">
        <v>1</v>
      </c>
      <c r="F534" s="24" t="s">
        <v>0</v>
      </c>
      <c r="G534">
        <f t="shared" si="48"/>
        <v>0</v>
      </c>
      <c r="H534">
        <f t="shared" si="49"/>
        <v>0</v>
      </c>
      <c r="I534">
        <f t="shared" si="50"/>
        <v>0</v>
      </c>
      <c r="J534">
        <f t="shared" si="51"/>
        <v>0</v>
      </c>
      <c r="K534">
        <f t="shared" si="52"/>
        <v>0</v>
      </c>
      <c r="L534">
        <f t="shared" si="53"/>
        <v>1</v>
      </c>
    </row>
    <row r="535" spans="1:12">
      <c r="A535" s="20">
        <v>533</v>
      </c>
      <c r="B535" s="21">
        <v>1</v>
      </c>
      <c r="C535" s="21">
        <v>0</v>
      </c>
      <c r="D535" s="21">
        <v>0</v>
      </c>
      <c r="E535" s="21">
        <v>1</v>
      </c>
      <c r="F535" s="24" t="s">
        <v>0</v>
      </c>
      <c r="G535">
        <f t="shared" si="48"/>
        <v>0</v>
      </c>
      <c r="H535">
        <f t="shared" si="49"/>
        <v>0</v>
      </c>
      <c r="I535">
        <f t="shared" si="50"/>
        <v>0</v>
      </c>
      <c r="J535">
        <f t="shared" si="51"/>
        <v>0</v>
      </c>
      <c r="K535">
        <f t="shared" si="52"/>
        <v>0</v>
      </c>
      <c r="L535">
        <f t="shared" si="53"/>
        <v>1</v>
      </c>
    </row>
    <row r="536" spans="1:12">
      <c r="A536" s="20">
        <v>534</v>
      </c>
      <c r="B536" s="21">
        <v>1</v>
      </c>
      <c r="C536" s="21">
        <v>1</v>
      </c>
      <c r="D536" s="21">
        <v>2</v>
      </c>
      <c r="E536" s="21">
        <v>4</v>
      </c>
      <c r="F536" s="24" t="s">
        <v>0</v>
      </c>
      <c r="G536">
        <f t="shared" si="48"/>
        <v>0</v>
      </c>
      <c r="H536">
        <f t="shared" si="49"/>
        <v>0</v>
      </c>
      <c r="I536">
        <f t="shared" si="50"/>
        <v>0</v>
      </c>
      <c r="J536">
        <f t="shared" si="51"/>
        <v>0</v>
      </c>
      <c r="K536">
        <f t="shared" si="52"/>
        <v>0</v>
      </c>
      <c r="L536">
        <f t="shared" si="53"/>
        <v>0</v>
      </c>
    </row>
    <row r="537" spans="1:12">
      <c r="A537" s="20">
        <v>535</v>
      </c>
      <c r="B537" s="21">
        <v>1</v>
      </c>
      <c r="C537" s="21">
        <v>0</v>
      </c>
      <c r="D537" s="21">
        <v>1</v>
      </c>
      <c r="E537" s="21">
        <v>2</v>
      </c>
      <c r="F537" s="24" t="s">
        <v>0</v>
      </c>
      <c r="G537">
        <f t="shared" si="48"/>
        <v>0</v>
      </c>
      <c r="H537">
        <f t="shared" si="49"/>
        <v>0</v>
      </c>
      <c r="I537">
        <f t="shared" si="50"/>
        <v>0</v>
      </c>
      <c r="J537">
        <f t="shared" si="51"/>
        <v>0</v>
      </c>
      <c r="K537">
        <f t="shared" si="52"/>
        <v>0</v>
      </c>
      <c r="L537">
        <f t="shared" si="53"/>
        <v>1</v>
      </c>
    </row>
    <row r="538" spans="1:12">
      <c r="A538" s="20">
        <v>536</v>
      </c>
      <c r="B538" s="21">
        <v>1</v>
      </c>
      <c r="C538" s="21">
        <v>1</v>
      </c>
      <c r="D538" s="21">
        <v>4</v>
      </c>
      <c r="E538" s="21">
        <v>6</v>
      </c>
      <c r="F538" s="24" t="s">
        <v>0</v>
      </c>
      <c r="G538">
        <f t="shared" si="48"/>
        <v>0</v>
      </c>
      <c r="H538">
        <f t="shared" si="49"/>
        <v>0</v>
      </c>
      <c r="I538">
        <f t="shared" si="50"/>
        <v>0</v>
      </c>
      <c r="J538">
        <f t="shared" si="51"/>
        <v>0</v>
      </c>
      <c r="K538">
        <f t="shared" si="52"/>
        <v>0</v>
      </c>
      <c r="L538">
        <f t="shared" si="53"/>
        <v>0</v>
      </c>
    </row>
    <row r="539" spans="1:12">
      <c r="A539" s="20">
        <v>537</v>
      </c>
      <c r="B539" s="21">
        <v>0</v>
      </c>
      <c r="C539" s="21">
        <v>0</v>
      </c>
      <c r="D539" s="21">
        <v>1</v>
      </c>
      <c r="E539" s="21">
        <v>1</v>
      </c>
      <c r="F539" s="24" t="s">
        <v>0</v>
      </c>
      <c r="G539">
        <f t="shared" si="48"/>
        <v>0</v>
      </c>
      <c r="H539">
        <f t="shared" si="49"/>
        <v>0</v>
      </c>
      <c r="I539">
        <f t="shared" si="50"/>
        <v>0</v>
      </c>
      <c r="J539">
        <f t="shared" si="51"/>
        <v>0</v>
      </c>
      <c r="K539">
        <f t="shared" si="52"/>
        <v>0</v>
      </c>
      <c r="L539">
        <f t="shared" si="53"/>
        <v>1</v>
      </c>
    </row>
    <row r="540" spans="1:12">
      <c r="A540" s="20">
        <v>538</v>
      </c>
      <c r="B540" s="21">
        <v>0</v>
      </c>
      <c r="C540" s="21">
        <v>0</v>
      </c>
      <c r="D540" s="21">
        <v>0</v>
      </c>
      <c r="E540" s="21">
        <v>0</v>
      </c>
      <c r="F540" s="24" t="s">
        <v>0</v>
      </c>
      <c r="G540">
        <f t="shared" si="48"/>
        <v>1</v>
      </c>
      <c r="H540">
        <f t="shared" si="49"/>
        <v>0</v>
      </c>
      <c r="I540">
        <f t="shared" si="50"/>
        <v>0</v>
      </c>
      <c r="J540">
        <f t="shared" si="51"/>
        <v>0</v>
      </c>
      <c r="K540">
        <f t="shared" si="52"/>
        <v>0</v>
      </c>
      <c r="L540">
        <f t="shared" si="53"/>
        <v>1</v>
      </c>
    </row>
    <row r="541" spans="1:12">
      <c r="A541" s="20">
        <v>539</v>
      </c>
      <c r="B541" s="21">
        <v>1</v>
      </c>
      <c r="C541" s="21">
        <v>0</v>
      </c>
      <c r="D541" s="21">
        <v>0</v>
      </c>
      <c r="E541" s="21">
        <v>1</v>
      </c>
      <c r="F541" s="24" t="s">
        <v>0</v>
      </c>
      <c r="G541">
        <f t="shared" si="48"/>
        <v>0</v>
      </c>
      <c r="H541">
        <f t="shared" si="49"/>
        <v>0</v>
      </c>
      <c r="I541">
        <f t="shared" si="50"/>
        <v>0</v>
      </c>
      <c r="J541">
        <f t="shared" si="51"/>
        <v>0</v>
      </c>
      <c r="K541">
        <f t="shared" si="52"/>
        <v>0</v>
      </c>
      <c r="L541">
        <f t="shared" si="53"/>
        <v>1</v>
      </c>
    </row>
    <row r="542" spans="1:12">
      <c r="A542" s="20">
        <v>540</v>
      </c>
      <c r="B542" s="21">
        <v>1</v>
      </c>
      <c r="C542" s="21">
        <v>4</v>
      </c>
      <c r="D542" s="21">
        <v>2</v>
      </c>
      <c r="E542" s="21">
        <v>7</v>
      </c>
      <c r="F542" s="24" t="s">
        <v>0</v>
      </c>
      <c r="G542">
        <f t="shared" si="48"/>
        <v>0</v>
      </c>
      <c r="H542">
        <f t="shared" si="49"/>
        <v>0</v>
      </c>
      <c r="I542">
        <f t="shared" si="50"/>
        <v>0</v>
      </c>
      <c r="J542">
        <f t="shared" si="51"/>
        <v>0</v>
      </c>
      <c r="K542">
        <f t="shared" si="52"/>
        <v>0</v>
      </c>
      <c r="L542">
        <f t="shared" si="53"/>
        <v>0</v>
      </c>
    </row>
    <row r="543" spans="1:12">
      <c r="A543" s="20">
        <v>541</v>
      </c>
      <c r="B543" s="21">
        <v>0</v>
      </c>
      <c r="C543" s="21">
        <v>0</v>
      </c>
      <c r="D543" s="21">
        <v>0</v>
      </c>
      <c r="E543" s="19">
        <v>0</v>
      </c>
      <c r="F543" s="24" t="s">
        <v>1</v>
      </c>
      <c r="G543">
        <f t="shared" si="48"/>
        <v>1</v>
      </c>
      <c r="H543">
        <f t="shared" si="49"/>
        <v>0</v>
      </c>
      <c r="I543">
        <f t="shared" si="50"/>
        <v>0</v>
      </c>
      <c r="J543">
        <f t="shared" si="51"/>
        <v>0</v>
      </c>
      <c r="K543">
        <f t="shared" si="52"/>
        <v>0</v>
      </c>
      <c r="L543">
        <f t="shared" si="53"/>
        <v>1</v>
      </c>
    </row>
    <row r="544" spans="1:12">
      <c r="A544" s="20">
        <v>542</v>
      </c>
      <c r="B544" s="21">
        <v>4</v>
      </c>
      <c r="C544" s="21">
        <v>1</v>
      </c>
      <c r="D544" s="21">
        <v>0</v>
      </c>
      <c r="E544" s="19">
        <v>5</v>
      </c>
      <c r="F544" s="24" t="s">
        <v>1</v>
      </c>
      <c r="G544">
        <f t="shared" si="48"/>
        <v>0</v>
      </c>
      <c r="H544">
        <f t="shared" si="49"/>
        <v>0</v>
      </c>
      <c r="I544">
        <f t="shared" si="50"/>
        <v>0</v>
      </c>
      <c r="J544">
        <f t="shared" si="51"/>
        <v>0</v>
      </c>
      <c r="K544">
        <f t="shared" si="52"/>
        <v>0</v>
      </c>
      <c r="L544">
        <f t="shared" si="53"/>
        <v>0</v>
      </c>
    </row>
    <row r="545" spans="1:12">
      <c r="A545" s="20">
        <v>543</v>
      </c>
      <c r="B545" s="21">
        <v>1</v>
      </c>
      <c r="C545" s="21">
        <v>1</v>
      </c>
      <c r="D545" s="21">
        <v>1</v>
      </c>
      <c r="E545" s="19">
        <v>3</v>
      </c>
      <c r="F545" s="24" t="s">
        <v>1</v>
      </c>
      <c r="G545">
        <f t="shared" si="48"/>
        <v>0</v>
      </c>
      <c r="H545">
        <f t="shared" si="49"/>
        <v>1</v>
      </c>
      <c r="I545">
        <f t="shared" si="50"/>
        <v>0</v>
      </c>
      <c r="J545">
        <f t="shared" si="51"/>
        <v>0</v>
      </c>
      <c r="K545">
        <f t="shared" si="52"/>
        <v>0</v>
      </c>
      <c r="L545">
        <f t="shared" si="53"/>
        <v>1</v>
      </c>
    </row>
    <row r="546" spans="1:12">
      <c r="A546" s="20">
        <v>544</v>
      </c>
      <c r="B546" s="21">
        <v>0</v>
      </c>
      <c r="C546" s="21">
        <v>1</v>
      </c>
      <c r="D546" s="21">
        <v>0</v>
      </c>
      <c r="E546" s="19">
        <v>1</v>
      </c>
      <c r="F546" s="24" t="s">
        <v>1</v>
      </c>
      <c r="G546">
        <f t="shared" si="48"/>
        <v>0</v>
      </c>
      <c r="H546">
        <f t="shared" si="49"/>
        <v>0</v>
      </c>
      <c r="I546">
        <f t="shared" si="50"/>
        <v>0</v>
      </c>
      <c r="J546">
        <f t="shared" si="51"/>
        <v>0</v>
      </c>
      <c r="K546">
        <f t="shared" si="52"/>
        <v>0</v>
      </c>
      <c r="L546">
        <f t="shared" si="53"/>
        <v>1</v>
      </c>
    </row>
    <row r="547" spans="1:12">
      <c r="A547" s="20">
        <v>545</v>
      </c>
      <c r="B547" s="21">
        <v>0</v>
      </c>
      <c r="C547" s="21">
        <v>0</v>
      </c>
      <c r="D547" s="21">
        <v>0</v>
      </c>
      <c r="E547" s="19">
        <v>0</v>
      </c>
      <c r="F547" s="24" t="s">
        <v>1</v>
      </c>
      <c r="G547">
        <f t="shared" si="48"/>
        <v>1</v>
      </c>
      <c r="H547">
        <f t="shared" si="49"/>
        <v>0</v>
      </c>
      <c r="I547">
        <f t="shared" si="50"/>
        <v>0</v>
      </c>
      <c r="J547">
        <f t="shared" si="51"/>
        <v>0</v>
      </c>
      <c r="K547">
        <f t="shared" si="52"/>
        <v>0</v>
      </c>
      <c r="L547">
        <f t="shared" si="53"/>
        <v>1</v>
      </c>
    </row>
    <row r="548" spans="1:12">
      <c r="A548" s="20">
        <v>546</v>
      </c>
      <c r="B548" s="21">
        <v>1</v>
      </c>
      <c r="C548" s="21">
        <v>1</v>
      </c>
      <c r="D548" s="21">
        <v>0</v>
      </c>
      <c r="E548" s="19">
        <v>2</v>
      </c>
      <c r="F548" s="24" t="s">
        <v>1</v>
      </c>
      <c r="G548">
        <f t="shared" si="48"/>
        <v>0</v>
      </c>
      <c r="H548">
        <f t="shared" si="49"/>
        <v>0</v>
      </c>
      <c r="I548">
        <f t="shared" si="50"/>
        <v>0</v>
      </c>
      <c r="J548">
        <f t="shared" si="51"/>
        <v>0</v>
      </c>
      <c r="K548">
        <f t="shared" si="52"/>
        <v>0</v>
      </c>
      <c r="L548">
        <f t="shared" si="53"/>
        <v>1</v>
      </c>
    </row>
    <row r="549" spans="1:12">
      <c r="A549" s="20">
        <v>547</v>
      </c>
      <c r="B549" s="21">
        <v>1</v>
      </c>
      <c r="C549" s="21">
        <v>1</v>
      </c>
      <c r="D549" s="21">
        <v>1</v>
      </c>
      <c r="E549" s="19">
        <v>3</v>
      </c>
      <c r="F549" s="24" t="s">
        <v>1</v>
      </c>
      <c r="G549">
        <f t="shared" si="48"/>
        <v>0</v>
      </c>
      <c r="H549">
        <f t="shared" si="49"/>
        <v>1</v>
      </c>
      <c r="I549">
        <f t="shared" si="50"/>
        <v>0</v>
      </c>
      <c r="J549">
        <f t="shared" si="51"/>
        <v>0</v>
      </c>
      <c r="K549">
        <f t="shared" si="52"/>
        <v>0</v>
      </c>
      <c r="L549">
        <f t="shared" si="53"/>
        <v>1</v>
      </c>
    </row>
    <row r="550" spans="1:12">
      <c r="A550" s="20">
        <v>548</v>
      </c>
      <c r="B550" s="21">
        <v>0</v>
      </c>
      <c r="C550" s="21">
        <v>4</v>
      </c>
      <c r="D550" s="21">
        <v>1</v>
      </c>
      <c r="E550" s="19">
        <v>5</v>
      </c>
      <c r="F550" s="24" t="s">
        <v>1</v>
      </c>
      <c r="G550">
        <f t="shared" si="48"/>
        <v>0</v>
      </c>
      <c r="H550">
        <f t="shared" si="49"/>
        <v>0</v>
      </c>
      <c r="I550">
        <f t="shared" si="50"/>
        <v>0</v>
      </c>
      <c r="J550">
        <f t="shared" si="51"/>
        <v>0</v>
      </c>
      <c r="K550">
        <f t="shared" si="52"/>
        <v>0</v>
      </c>
      <c r="L550">
        <f t="shared" si="53"/>
        <v>0</v>
      </c>
    </row>
    <row r="551" spans="1:12">
      <c r="A551" s="20">
        <v>549</v>
      </c>
      <c r="B551" s="21">
        <v>1</v>
      </c>
      <c r="C551" s="21">
        <v>1</v>
      </c>
      <c r="D551" s="21">
        <v>0</v>
      </c>
      <c r="E551" s="19">
        <v>2</v>
      </c>
      <c r="F551" s="24" t="s">
        <v>1</v>
      </c>
      <c r="G551">
        <f t="shared" si="48"/>
        <v>0</v>
      </c>
      <c r="H551">
        <f t="shared" si="49"/>
        <v>0</v>
      </c>
      <c r="I551">
        <f t="shared" si="50"/>
        <v>0</v>
      </c>
      <c r="J551">
        <f t="shared" si="51"/>
        <v>0</v>
      </c>
      <c r="K551">
        <f t="shared" si="52"/>
        <v>0</v>
      </c>
      <c r="L551">
        <f t="shared" si="53"/>
        <v>1</v>
      </c>
    </row>
    <row r="552" spans="1:12">
      <c r="A552" s="20">
        <v>550</v>
      </c>
      <c r="B552" s="21">
        <v>0</v>
      </c>
      <c r="C552" s="21">
        <v>1</v>
      </c>
      <c r="D552" s="21">
        <v>0</v>
      </c>
      <c r="E552" s="19">
        <v>1</v>
      </c>
      <c r="F552" s="24" t="s">
        <v>1</v>
      </c>
      <c r="G552">
        <f t="shared" si="48"/>
        <v>0</v>
      </c>
      <c r="H552">
        <f t="shared" si="49"/>
        <v>0</v>
      </c>
      <c r="I552">
        <f t="shared" si="50"/>
        <v>0</v>
      </c>
      <c r="J552">
        <f t="shared" si="51"/>
        <v>0</v>
      </c>
      <c r="K552">
        <f t="shared" si="52"/>
        <v>0</v>
      </c>
      <c r="L552">
        <f t="shared" si="53"/>
        <v>1</v>
      </c>
    </row>
    <row r="553" spans="1:12">
      <c r="A553" s="20">
        <v>551</v>
      </c>
      <c r="B553" s="21">
        <v>1</v>
      </c>
      <c r="C553" s="21">
        <v>1</v>
      </c>
      <c r="D553" s="21">
        <v>0</v>
      </c>
      <c r="E553" s="19">
        <v>2</v>
      </c>
      <c r="F553" s="24" t="s">
        <v>1</v>
      </c>
      <c r="G553">
        <f t="shared" si="48"/>
        <v>0</v>
      </c>
      <c r="H553">
        <f t="shared" si="49"/>
        <v>0</v>
      </c>
      <c r="I553">
        <f t="shared" si="50"/>
        <v>0</v>
      </c>
      <c r="J553">
        <f t="shared" si="51"/>
        <v>0</v>
      </c>
      <c r="K553">
        <f t="shared" si="52"/>
        <v>0</v>
      </c>
      <c r="L553">
        <f t="shared" si="53"/>
        <v>1</v>
      </c>
    </row>
    <row r="554" spans="1:12">
      <c r="A554" s="20">
        <v>552</v>
      </c>
      <c r="B554" s="21">
        <v>0</v>
      </c>
      <c r="C554" s="21">
        <v>2</v>
      </c>
      <c r="D554" s="21">
        <v>0</v>
      </c>
      <c r="E554" s="19">
        <v>2</v>
      </c>
      <c r="F554" s="24" t="s">
        <v>1</v>
      </c>
      <c r="G554">
        <f t="shared" si="48"/>
        <v>0</v>
      </c>
      <c r="H554">
        <f t="shared" si="49"/>
        <v>0</v>
      </c>
      <c r="I554">
        <f t="shared" si="50"/>
        <v>0</v>
      </c>
      <c r="J554">
        <f t="shared" si="51"/>
        <v>0</v>
      </c>
      <c r="K554">
        <f t="shared" si="52"/>
        <v>0</v>
      </c>
      <c r="L554">
        <f t="shared" si="53"/>
        <v>0</v>
      </c>
    </row>
    <row r="555" spans="1:12">
      <c r="A555" s="20">
        <v>553</v>
      </c>
      <c r="B555" s="21">
        <v>1</v>
      </c>
      <c r="C555" s="21">
        <v>4</v>
      </c>
      <c r="D555" s="21">
        <v>0</v>
      </c>
      <c r="E555" s="19">
        <v>5</v>
      </c>
      <c r="F555" s="24" t="s">
        <v>1</v>
      </c>
      <c r="G555">
        <f t="shared" si="48"/>
        <v>0</v>
      </c>
      <c r="H555">
        <f t="shared" si="49"/>
        <v>0</v>
      </c>
      <c r="I555">
        <f t="shared" si="50"/>
        <v>0</v>
      </c>
      <c r="J555">
        <f t="shared" si="51"/>
        <v>0</v>
      </c>
      <c r="K555">
        <f t="shared" si="52"/>
        <v>0</v>
      </c>
      <c r="L555">
        <f t="shared" si="53"/>
        <v>0</v>
      </c>
    </row>
    <row r="556" spans="1:12">
      <c r="A556" s="20">
        <v>554</v>
      </c>
      <c r="B556" s="21">
        <v>0</v>
      </c>
      <c r="C556" s="21">
        <v>1</v>
      </c>
      <c r="D556" s="21">
        <v>0</v>
      </c>
      <c r="E556" s="21">
        <v>1</v>
      </c>
      <c r="F556" s="24" t="s">
        <v>1</v>
      </c>
      <c r="G556">
        <f t="shared" si="48"/>
        <v>0</v>
      </c>
      <c r="H556">
        <f t="shared" si="49"/>
        <v>0</v>
      </c>
      <c r="I556">
        <f t="shared" si="50"/>
        <v>0</v>
      </c>
      <c r="J556">
        <f t="shared" si="51"/>
        <v>0</v>
      </c>
      <c r="K556">
        <f t="shared" si="52"/>
        <v>0</v>
      </c>
      <c r="L556">
        <f t="shared" si="53"/>
        <v>1</v>
      </c>
    </row>
    <row r="557" spans="1:12">
      <c r="A557" s="20">
        <v>555</v>
      </c>
      <c r="B557" s="21">
        <v>1</v>
      </c>
      <c r="C557" s="21">
        <v>1</v>
      </c>
      <c r="D557" s="21">
        <v>1</v>
      </c>
      <c r="E557" s="21">
        <v>3</v>
      </c>
      <c r="F557" s="24" t="s">
        <v>1</v>
      </c>
      <c r="G557">
        <f t="shared" si="48"/>
        <v>0</v>
      </c>
      <c r="H557">
        <f t="shared" si="49"/>
        <v>1</v>
      </c>
      <c r="I557">
        <f t="shared" si="50"/>
        <v>0</v>
      </c>
      <c r="J557">
        <f t="shared" si="51"/>
        <v>0</v>
      </c>
      <c r="K557">
        <f t="shared" si="52"/>
        <v>0</v>
      </c>
      <c r="L557">
        <f t="shared" si="53"/>
        <v>1</v>
      </c>
    </row>
    <row r="558" spans="1:12">
      <c r="A558" s="20">
        <v>556</v>
      </c>
      <c r="B558" s="21">
        <v>1</v>
      </c>
      <c r="C558" s="21">
        <v>1</v>
      </c>
      <c r="D558" s="21">
        <v>1</v>
      </c>
      <c r="E558" s="21">
        <v>3</v>
      </c>
      <c r="F558" s="24" t="s">
        <v>1</v>
      </c>
      <c r="G558">
        <f t="shared" si="48"/>
        <v>0</v>
      </c>
      <c r="H558">
        <f t="shared" si="49"/>
        <v>1</v>
      </c>
      <c r="I558">
        <f t="shared" si="50"/>
        <v>0</v>
      </c>
      <c r="J558">
        <f t="shared" si="51"/>
        <v>0</v>
      </c>
      <c r="K558">
        <f t="shared" si="52"/>
        <v>0</v>
      </c>
      <c r="L558">
        <f t="shared" si="53"/>
        <v>1</v>
      </c>
    </row>
    <row r="559" spans="1:12">
      <c r="A559" s="20">
        <v>557</v>
      </c>
      <c r="B559" s="21">
        <v>1</v>
      </c>
      <c r="C559" s="21">
        <v>1</v>
      </c>
      <c r="D559" s="21">
        <v>1</v>
      </c>
      <c r="E559" s="22">
        <v>3</v>
      </c>
      <c r="F559" s="24" t="s">
        <v>1</v>
      </c>
      <c r="G559">
        <f t="shared" si="48"/>
        <v>0</v>
      </c>
      <c r="H559">
        <f t="shared" si="49"/>
        <v>1</v>
      </c>
      <c r="I559">
        <f t="shared" si="50"/>
        <v>0</v>
      </c>
      <c r="J559">
        <f t="shared" si="51"/>
        <v>0</v>
      </c>
      <c r="K559">
        <f t="shared" si="52"/>
        <v>0</v>
      </c>
      <c r="L559">
        <f t="shared" si="53"/>
        <v>1</v>
      </c>
    </row>
    <row r="560" spans="1:12">
      <c r="A560" s="20">
        <v>558</v>
      </c>
      <c r="B560" s="21">
        <v>1</v>
      </c>
      <c r="C560" s="21">
        <v>2</v>
      </c>
      <c r="D560" s="21">
        <v>2</v>
      </c>
      <c r="E560" s="21">
        <v>5</v>
      </c>
      <c r="F560" s="24" t="s">
        <v>1</v>
      </c>
      <c r="G560">
        <f t="shared" si="48"/>
        <v>0</v>
      </c>
      <c r="H560">
        <f t="shared" si="49"/>
        <v>0</v>
      </c>
      <c r="I560">
        <f t="shared" si="50"/>
        <v>0</v>
      </c>
      <c r="J560">
        <f t="shared" si="51"/>
        <v>0</v>
      </c>
      <c r="K560">
        <f t="shared" si="52"/>
        <v>0</v>
      </c>
      <c r="L560">
        <f t="shared" si="53"/>
        <v>0</v>
      </c>
    </row>
    <row r="561" spans="1:12">
      <c r="A561" s="20">
        <v>559</v>
      </c>
      <c r="B561" s="21">
        <v>1</v>
      </c>
      <c r="C561" s="21">
        <v>2</v>
      </c>
      <c r="D561" s="21">
        <v>3</v>
      </c>
      <c r="E561" s="21">
        <v>6</v>
      </c>
      <c r="F561" s="24" t="s">
        <v>1</v>
      </c>
      <c r="G561">
        <f t="shared" si="48"/>
        <v>0</v>
      </c>
      <c r="H561">
        <f t="shared" si="49"/>
        <v>0</v>
      </c>
      <c r="I561">
        <f t="shared" si="50"/>
        <v>0</v>
      </c>
      <c r="J561">
        <f t="shared" si="51"/>
        <v>0</v>
      </c>
      <c r="K561">
        <f t="shared" si="52"/>
        <v>0</v>
      </c>
      <c r="L561">
        <f t="shared" si="53"/>
        <v>0</v>
      </c>
    </row>
    <row r="562" spans="1:12">
      <c r="A562" s="20">
        <v>560</v>
      </c>
      <c r="B562" s="21">
        <v>1</v>
      </c>
      <c r="C562" s="21">
        <v>1</v>
      </c>
      <c r="D562" s="21">
        <v>1</v>
      </c>
      <c r="E562" s="21">
        <v>3</v>
      </c>
      <c r="F562" s="24" t="s">
        <v>1</v>
      </c>
      <c r="G562">
        <f t="shared" si="48"/>
        <v>0</v>
      </c>
      <c r="H562">
        <f t="shared" si="49"/>
        <v>1</v>
      </c>
      <c r="I562">
        <f t="shared" si="50"/>
        <v>0</v>
      </c>
      <c r="J562">
        <f t="shared" si="51"/>
        <v>0</v>
      </c>
      <c r="K562">
        <f t="shared" si="52"/>
        <v>0</v>
      </c>
      <c r="L562">
        <f t="shared" si="53"/>
        <v>1</v>
      </c>
    </row>
    <row r="563" spans="1:12">
      <c r="A563" s="20">
        <v>561</v>
      </c>
      <c r="B563" s="21">
        <v>1</v>
      </c>
      <c r="C563" s="21">
        <v>1</v>
      </c>
      <c r="D563" s="21">
        <v>3</v>
      </c>
      <c r="E563" s="21">
        <v>5</v>
      </c>
      <c r="F563" s="24" t="s">
        <v>1</v>
      </c>
      <c r="G563">
        <f t="shared" si="48"/>
        <v>0</v>
      </c>
      <c r="H563">
        <f t="shared" si="49"/>
        <v>0</v>
      </c>
      <c r="I563">
        <f t="shared" si="50"/>
        <v>0</v>
      </c>
      <c r="J563">
        <f t="shared" si="51"/>
        <v>0</v>
      </c>
      <c r="K563">
        <f t="shared" si="52"/>
        <v>0</v>
      </c>
      <c r="L563">
        <f t="shared" si="53"/>
        <v>0</v>
      </c>
    </row>
    <row r="564" spans="1:12">
      <c r="A564" s="20">
        <v>562</v>
      </c>
      <c r="B564" s="21">
        <v>0</v>
      </c>
      <c r="C564" s="21">
        <v>0</v>
      </c>
      <c r="D564" s="21">
        <v>0</v>
      </c>
      <c r="E564" s="22">
        <v>0</v>
      </c>
      <c r="F564" s="24" t="s">
        <v>1</v>
      </c>
      <c r="G564">
        <f t="shared" si="48"/>
        <v>1</v>
      </c>
      <c r="H564">
        <f t="shared" si="49"/>
        <v>0</v>
      </c>
      <c r="I564">
        <f t="shared" si="50"/>
        <v>0</v>
      </c>
      <c r="J564">
        <f t="shared" si="51"/>
        <v>0</v>
      </c>
      <c r="K564">
        <f t="shared" si="52"/>
        <v>0</v>
      </c>
      <c r="L564">
        <f t="shared" si="53"/>
        <v>1</v>
      </c>
    </row>
    <row r="565" spans="1:12">
      <c r="A565" s="20">
        <v>563</v>
      </c>
      <c r="B565" s="21">
        <v>1</v>
      </c>
      <c r="C565" s="21">
        <v>1</v>
      </c>
      <c r="D565" s="21">
        <v>3</v>
      </c>
      <c r="E565" s="21">
        <v>5</v>
      </c>
      <c r="F565" s="24" t="s">
        <v>1</v>
      </c>
      <c r="G565">
        <f t="shared" si="48"/>
        <v>0</v>
      </c>
      <c r="H565">
        <f t="shared" si="49"/>
        <v>0</v>
      </c>
      <c r="I565">
        <f t="shared" si="50"/>
        <v>0</v>
      </c>
      <c r="J565">
        <f t="shared" si="51"/>
        <v>0</v>
      </c>
      <c r="K565">
        <f t="shared" si="52"/>
        <v>0</v>
      </c>
      <c r="L565">
        <f t="shared" si="53"/>
        <v>0</v>
      </c>
    </row>
    <row r="566" spans="1:12">
      <c r="A566" s="20">
        <v>564</v>
      </c>
      <c r="B566" s="21">
        <v>0</v>
      </c>
      <c r="C566" s="21">
        <v>0</v>
      </c>
      <c r="D566" s="21">
        <v>0</v>
      </c>
      <c r="E566" s="22">
        <v>0</v>
      </c>
      <c r="F566" s="24" t="s">
        <v>1</v>
      </c>
      <c r="G566">
        <f t="shared" si="48"/>
        <v>1</v>
      </c>
      <c r="H566">
        <f t="shared" si="49"/>
        <v>0</v>
      </c>
      <c r="I566">
        <f t="shared" si="50"/>
        <v>0</v>
      </c>
      <c r="J566">
        <f t="shared" si="51"/>
        <v>0</v>
      </c>
      <c r="K566">
        <f t="shared" si="52"/>
        <v>0</v>
      </c>
      <c r="L566">
        <f t="shared" si="53"/>
        <v>1</v>
      </c>
    </row>
    <row r="567" spans="1:12">
      <c r="A567" s="20">
        <v>565</v>
      </c>
      <c r="B567" s="21">
        <v>1</v>
      </c>
      <c r="C567" s="21">
        <v>1</v>
      </c>
      <c r="D567" s="21">
        <v>2</v>
      </c>
      <c r="E567" s="21">
        <v>4</v>
      </c>
      <c r="F567" s="24" t="s">
        <v>1</v>
      </c>
      <c r="G567">
        <f t="shared" si="48"/>
        <v>0</v>
      </c>
      <c r="H567">
        <f t="shared" si="49"/>
        <v>0</v>
      </c>
      <c r="I567">
        <f t="shared" si="50"/>
        <v>0</v>
      </c>
      <c r="J567">
        <f t="shared" si="51"/>
        <v>0</v>
      </c>
      <c r="K567">
        <f t="shared" si="52"/>
        <v>0</v>
      </c>
      <c r="L567">
        <f t="shared" si="53"/>
        <v>0</v>
      </c>
    </row>
    <row r="568" spans="1:12">
      <c r="A568" s="20">
        <v>566</v>
      </c>
      <c r="B568" s="21">
        <v>0</v>
      </c>
      <c r="C568" s="21">
        <v>0</v>
      </c>
      <c r="D568" s="21">
        <v>0</v>
      </c>
      <c r="E568" s="22">
        <v>0</v>
      </c>
      <c r="F568" s="24" t="s">
        <v>1</v>
      </c>
      <c r="G568">
        <f t="shared" si="48"/>
        <v>1</v>
      </c>
      <c r="H568">
        <f t="shared" si="49"/>
        <v>0</v>
      </c>
      <c r="I568">
        <f t="shared" si="50"/>
        <v>0</v>
      </c>
      <c r="J568">
        <f t="shared" si="51"/>
        <v>0</v>
      </c>
      <c r="K568">
        <f t="shared" si="52"/>
        <v>0</v>
      </c>
      <c r="L568">
        <f t="shared" si="53"/>
        <v>1</v>
      </c>
    </row>
    <row r="569" spans="1:12">
      <c r="A569" s="20">
        <v>567</v>
      </c>
      <c r="B569" s="21">
        <v>2</v>
      </c>
      <c r="C569" s="21">
        <v>0</v>
      </c>
      <c r="D569" s="21">
        <v>1</v>
      </c>
      <c r="E569" s="21">
        <v>3</v>
      </c>
      <c r="F569" s="24" t="s">
        <v>1</v>
      </c>
      <c r="G569">
        <f t="shared" si="48"/>
        <v>0</v>
      </c>
      <c r="H569">
        <f t="shared" si="49"/>
        <v>0</v>
      </c>
      <c r="I569">
        <f t="shared" si="50"/>
        <v>0</v>
      </c>
      <c r="J569">
        <f t="shared" si="51"/>
        <v>0</v>
      </c>
      <c r="K569">
        <f t="shared" si="52"/>
        <v>0</v>
      </c>
      <c r="L569">
        <f t="shared" si="53"/>
        <v>0</v>
      </c>
    </row>
    <row r="570" spans="1:12">
      <c r="A570" s="20">
        <v>568</v>
      </c>
      <c r="B570" s="21">
        <v>0</v>
      </c>
      <c r="C570" s="21">
        <v>0</v>
      </c>
      <c r="D570" s="21">
        <v>0</v>
      </c>
      <c r="E570" s="22">
        <v>0</v>
      </c>
      <c r="F570" s="24" t="s">
        <v>1</v>
      </c>
      <c r="G570">
        <f t="shared" si="48"/>
        <v>1</v>
      </c>
      <c r="H570">
        <f t="shared" si="49"/>
        <v>0</v>
      </c>
      <c r="I570">
        <f t="shared" si="50"/>
        <v>0</v>
      </c>
      <c r="J570">
        <f t="shared" si="51"/>
        <v>0</v>
      </c>
      <c r="K570">
        <f t="shared" si="52"/>
        <v>0</v>
      </c>
      <c r="L570">
        <f t="shared" si="53"/>
        <v>1</v>
      </c>
    </row>
    <row r="571" spans="1:12">
      <c r="A571" s="20">
        <v>569</v>
      </c>
      <c r="B571" s="21">
        <v>2</v>
      </c>
      <c r="C571" s="21">
        <v>0</v>
      </c>
      <c r="D571" s="21">
        <v>2</v>
      </c>
      <c r="E571" s="21">
        <v>4</v>
      </c>
      <c r="F571" s="24" t="s">
        <v>1</v>
      </c>
      <c r="G571">
        <f t="shared" si="48"/>
        <v>0</v>
      </c>
      <c r="H571">
        <f t="shared" si="49"/>
        <v>0</v>
      </c>
      <c r="I571">
        <f t="shared" si="50"/>
        <v>0</v>
      </c>
      <c r="J571">
        <f t="shared" si="51"/>
        <v>0</v>
      </c>
      <c r="K571">
        <f t="shared" si="52"/>
        <v>0</v>
      </c>
      <c r="L571">
        <f t="shared" si="53"/>
        <v>0</v>
      </c>
    </row>
    <row r="572" spans="1:12">
      <c r="A572" s="20">
        <v>570</v>
      </c>
      <c r="B572" s="21">
        <v>1</v>
      </c>
      <c r="C572" s="21">
        <v>1</v>
      </c>
      <c r="D572" s="21">
        <v>0</v>
      </c>
      <c r="E572" s="22">
        <v>2</v>
      </c>
      <c r="F572" s="24" t="s">
        <v>1</v>
      </c>
      <c r="G572">
        <f t="shared" si="48"/>
        <v>0</v>
      </c>
      <c r="H572">
        <f t="shared" si="49"/>
        <v>0</v>
      </c>
      <c r="I572">
        <f t="shared" si="50"/>
        <v>0</v>
      </c>
      <c r="J572">
        <f t="shared" si="51"/>
        <v>0</v>
      </c>
      <c r="K572">
        <f t="shared" si="52"/>
        <v>0</v>
      </c>
      <c r="L572">
        <f t="shared" si="53"/>
        <v>1</v>
      </c>
    </row>
    <row r="573" spans="1:12">
      <c r="A573" s="20">
        <v>571</v>
      </c>
      <c r="B573" s="21">
        <v>1</v>
      </c>
      <c r="C573" s="21">
        <v>0</v>
      </c>
      <c r="D573" s="21">
        <v>1</v>
      </c>
      <c r="E573" s="21">
        <v>2</v>
      </c>
      <c r="F573" s="24" t="s">
        <v>1</v>
      </c>
      <c r="G573">
        <f t="shared" si="48"/>
        <v>0</v>
      </c>
      <c r="H573">
        <f t="shared" si="49"/>
        <v>0</v>
      </c>
      <c r="I573">
        <f t="shared" si="50"/>
        <v>0</v>
      </c>
      <c r="J573">
        <f t="shared" si="51"/>
        <v>0</v>
      </c>
      <c r="K573">
        <f t="shared" si="52"/>
        <v>0</v>
      </c>
      <c r="L573">
        <f t="shared" si="53"/>
        <v>1</v>
      </c>
    </row>
    <row r="574" spans="1:12">
      <c r="A574" s="20">
        <v>572</v>
      </c>
      <c r="B574" s="21">
        <v>0</v>
      </c>
      <c r="C574" s="21">
        <v>0</v>
      </c>
      <c r="D574" s="21">
        <v>0</v>
      </c>
      <c r="E574" s="22">
        <v>0</v>
      </c>
      <c r="F574" s="24" t="s">
        <v>1</v>
      </c>
      <c r="G574">
        <f t="shared" si="48"/>
        <v>1</v>
      </c>
      <c r="H574">
        <f t="shared" si="49"/>
        <v>0</v>
      </c>
      <c r="I574">
        <f t="shared" si="50"/>
        <v>0</v>
      </c>
      <c r="J574">
        <f t="shared" si="51"/>
        <v>0</v>
      </c>
      <c r="K574">
        <f t="shared" si="52"/>
        <v>0</v>
      </c>
      <c r="L574">
        <f t="shared" si="53"/>
        <v>1</v>
      </c>
    </row>
    <row r="575" spans="1:12">
      <c r="A575" s="20">
        <v>573</v>
      </c>
      <c r="B575" s="21">
        <v>0</v>
      </c>
      <c r="C575" s="21">
        <v>0</v>
      </c>
      <c r="D575" s="21">
        <v>0</v>
      </c>
      <c r="E575" s="22">
        <v>0</v>
      </c>
      <c r="F575" s="24" t="s">
        <v>1</v>
      </c>
      <c r="G575">
        <f t="shared" si="48"/>
        <v>1</v>
      </c>
      <c r="H575">
        <f t="shared" si="49"/>
        <v>0</v>
      </c>
      <c r="I575">
        <f t="shared" si="50"/>
        <v>0</v>
      </c>
      <c r="J575">
        <f t="shared" si="51"/>
        <v>0</v>
      </c>
      <c r="K575">
        <f t="shared" si="52"/>
        <v>0</v>
      </c>
      <c r="L575">
        <f t="shared" si="53"/>
        <v>1</v>
      </c>
    </row>
    <row r="576" spans="1:12">
      <c r="A576" s="20">
        <v>574</v>
      </c>
      <c r="B576" s="21">
        <v>0</v>
      </c>
      <c r="C576" s="21">
        <v>0</v>
      </c>
      <c r="D576" s="21">
        <v>0</v>
      </c>
      <c r="E576" s="22">
        <v>0</v>
      </c>
      <c r="F576" s="24" t="s">
        <v>1</v>
      </c>
      <c r="G576">
        <f t="shared" si="48"/>
        <v>1</v>
      </c>
      <c r="H576">
        <f t="shared" si="49"/>
        <v>0</v>
      </c>
      <c r="I576">
        <f t="shared" si="50"/>
        <v>0</v>
      </c>
      <c r="J576">
        <f t="shared" si="51"/>
        <v>0</v>
      </c>
      <c r="K576">
        <f t="shared" si="52"/>
        <v>0</v>
      </c>
      <c r="L576">
        <f t="shared" si="53"/>
        <v>1</v>
      </c>
    </row>
    <row r="577" spans="1:12">
      <c r="A577" s="20">
        <v>575</v>
      </c>
      <c r="B577" s="21">
        <v>0</v>
      </c>
      <c r="C577" s="21">
        <v>0</v>
      </c>
      <c r="D577" s="21">
        <v>0</v>
      </c>
      <c r="E577" s="21">
        <v>0</v>
      </c>
      <c r="F577" s="24" t="s">
        <v>1</v>
      </c>
      <c r="G577">
        <f t="shared" si="48"/>
        <v>1</v>
      </c>
      <c r="H577">
        <f t="shared" si="49"/>
        <v>0</v>
      </c>
      <c r="I577">
        <f t="shared" si="50"/>
        <v>0</v>
      </c>
      <c r="J577">
        <f t="shared" si="51"/>
        <v>0</v>
      </c>
      <c r="K577">
        <f t="shared" si="52"/>
        <v>0</v>
      </c>
      <c r="L577">
        <f t="shared" si="53"/>
        <v>1</v>
      </c>
    </row>
    <row r="578" spans="1:12">
      <c r="A578" s="20">
        <v>576</v>
      </c>
      <c r="B578" s="21">
        <v>3</v>
      </c>
      <c r="C578" s="21">
        <v>1</v>
      </c>
      <c r="D578" s="21">
        <v>1</v>
      </c>
      <c r="E578" s="19">
        <v>5</v>
      </c>
      <c r="F578" s="24" t="s">
        <v>2</v>
      </c>
      <c r="G578">
        <f t="shared" si="48"/>
        <v>0</v>
      </c>
      <c r="H578">
        <f t="shared" si="49"/>
        <v>0</v>
      </c>
      <c r="I578">
        <f t="shared" si="50"/>
        <v>0</v>
      </c>
      <c r="J578">
        <f t="shared" si="51"/>
        <v>0</v>
      </c>
      <c r="K578">
        <f t="shared" si="52"/>
        <v>0</v>
      </c>
      <c r="L578">
        <f t="shared" si="53"/>
        <v>0</v>
      </c>
    </row>
    <row r="579" spans="1:12">
      <c r="A579" s="20">
        <v>577</v>
      </c>
      <c r="B579" s="21">
        <v>3</v>
      </c>
      <c r="C579" s="21">
        <v>0</v>
      </c>
      <c r="D579" s="21">
        <v>0</v>
      </c>
      <c r="E579" s="19">
        <v>3</v>
      </c>
      <c r="F579" s="24" t="s">
        <v>2</v>
      </c>
      <c r="G579">
        <f t="shared" si="48"/>
        <v>0</v>
      </c>
      <c r="H579">
        <f t="shared" si="49"/>
        <v>0</v>
      </c>
      <c r="I579">
        <f t="shared" si="50"/>
        <v>0</v>
      </c>
      <c r="J579">
        <f t="shared" si="51"/>
        <v>0</v>
      </c>
      <c r="K579">
        <f t="shared" si="52"/>
        <v>0</v>
      </c>
      <c r="L579">
        <f t="shared" si="53"/>
        <v>0</v>
      </c>
    </row>
    <row r="580" spans="1:12">
      <c r="A580" s="20">
        <v>578</v>
      </c>
      <c r="B580" s="21">
        <v>1</v>
      </c>
      <c r="C580" s="21">
        <v>0</v>
      </c>
      <c r="D580" s="21">
        <v>0</v>
      </c>
      <c r="E580" s="19">
        <v>1</v>
      </c>
      <c r="F580" s="24" t="s">
        <v>2</v>
      </c>
      <c r="G580">
        <f t="shared" ref="G580:G643" si="54">IF(AND($B580=0, $C580=0, $D580=0), 1, 0)</f>
        <v>0</v>
      </c>
      <c r="H580">
        <f t="shared" ref="H580:H643" si="55">IF(AND($B580=1, $C580=1, $D580=1), 1, 0)</f>
        <v>0</v>
      </c>
      <c r="I580">
        <f t="shared" ref="I580:I643" si="56">IF(AND($B580=2, $C580=2, $D580=2), 1, 0)</f>
        <v>0</v>
      </c>
      <c r="J580">
        <f t="shared" ref="J580:J643" si="57">IF(AND($B580=3, $C580=3, $D580=3), 1, 0)</f>
        <v>0</v>
      </c>
      <c r="K580">
        <f t="shared" ref="K580:K643" si="58">IF(AND($B580=4, $C580=4, $D580=4), 1, 0)</f>
        <v>0</v>
      </c>
      <c r="L580">
        <f t="shared" ref="L580:L643" si="59">IF(AND($B580&lt;2, $C580&lt;2, $D580&lt;2), 1, 0)</f>
        <v>1</v>
      </c>
    </row>
    <row r="581" spans="1:12">
      <c r="A581" s="20">
        <v>579</v>
      </c>
      <c r="B581" s="21">
        <v>1</v>
      </c>
      <c r="C581" s="21">
        <v>0</v>
      </c>
      <c r="D581" s="21">
        <v>0</v>
      </c>
      <c r="E581" s="19">
        <v>1</v>
      </c>
      <c r="F581" s="24" t="s">
        <v>2</v>
      </c>
      <c r="G581">
        <f t="shared" si="54"/>
        <v>0</v>
      </c>
      <c r="H581">
        <f t="shared" si="55"/>
        <v>0</v>
      </c>
      <c r="I581">
        <f t="shared" si="56"/>
        <v>0</v>
      </c>
      <c r="J581">
        <f t="shared" si="57"/>
        <v>0</v>
      </c>
      <c r="K581">
        <f t="shared" si="58"/>
        <v>0</v>
      </c>
      <c r="L581">
        <f t="shared" si="59"/>
        <v>1</v>
      </c>
    </row>
    <row r="582" spans="1:12">
      <c r="A582" s="20">
        <v>580</v>
      </c>
      <c r="B582" s="21">
        <v>0</v>
      </c>
      <c r="C582" s="21">
        <v>0</v>
      </c>
      <c r="D582" s="21">
        <v>0</v>
      </c>
      <c r="E582" s="19">
        <v>0</v>
      </c>
      <c r="F582" s="24" t="s">
        <v>2</v>
      </c>
      <c r="G582">
        <f t="shared" si="54"/>
        <v>1</v>
      </c>
      <c r="H582">
        <f t="shared" si="55"/>
        <v>0</v>
      </c>
      <c r="I582">
        <f t="shared" si="56"/>
        <v>0</v>
      </c>
      <c r="J582">
        <f t="shared" si="57"/>
        <v>0</v>
      </c>
      <c r="K582">
        <f t="shared" si="58"/>
        <v>0</v>
      </c>
      <c r="L582">
        <f t="shared" si="59"/>
        <v>1</v>
      </c>
    </row>
    <row r="583" spans="1:12">
      <c r="A583" s="20">
        <v>581</v>
      </c>
      <c r="B583" s="21">
        <v>2</v>
      </c>
      <c r="C583" s="21">
        <v>1</v>
      </c>
      <c r="D583" s="21">
        <v>1</v>
      </c>
      <c r="E583" s="19">
        <v>4</v>
      </c>
      <c r="F583" s="24" t="s">
        <v>2</v>
      </c>
      <c r="G583">
        <f t="shared" si="54"/>
        <v>0</v>
      </c>
      <c r="H583">
        <f t="shared" si="55"/>
        <v>0</v>
      </c>
      <c r="I583">
        <f t="shared" si="56"/>
        <v>0</v>
      </c>
      <c r="J583">
        <f t="shared" si="57"/>
        <v>0</v>
      </c>
      <c r="K583">
        <f t="shared" si="58"/>
        <v>0</v>
      </c>
      <c r="L583">
        <f t="shared" si="59"/>
        <v>0</v>
      </c>
    </row>
    <row r="584" spans="1:12">
      <c r="A584" s="20">
        <v>582</v>
      </c>
      <c r="B584" s="21">
        <v>1</v>
      </c>
      <c r="C584" s="21">
        <v>1</v>
      </c>
      <c r="D584" s="21">
        <v>2</v>
      </c>
      <c r="E584" s="19">
        <v>4</v>
      </c>
      <c r="F584" s="24" t="s">
        <v>2</v>
      </c>
      <c r="G584">
        <f t="shared" si="54"/>
        <v>0</v>
      </c>
      <c r="H584">
        <f t="shared" si="55"/>
        <v>0</v>
      </c>
      <c r="I584">
        <f t="shared" si="56"/>
        <v>0</v>
      </c>
      <c r="J584">
        <f t="shared" si="57"/>
        <v>0</v>
      </c>
      <c r="K584">
        <f t="shared" si="58"/>
        <v>0</v>
      </c>
      <c r="L584">
        <f t="shared" si="59"/>
        <v>0</v>
      </c>
    </row>
    <row r="585" spans="1:12">
      <c r="A585" s="20">
        <v>583</v>
      </c>
      <c r="B585" s="21">
        <v>1</v>
      </c>
      <c r="C585" s="21">
        <v>1</v>
      </c>
      <c r="D585" s="21">
        <v>2</v>
      </c>
      <c r="E585" s="19">
        <v>4</v>
      </c>
      <c r="F585" s="24" t="s">
        <v>2</v>
      </c>
      <c r="G585">
        <f t="shared" si="54"/>
        <v>0</v>
      </c>
      <c r="H585">
        <f t="shared" si="55"/>
        <v>0</v>
      </c>
      <c r="I585">
        <f t="shared" si="56"/>
        <v>0</v>
      </c>
      <c r="J585">
        <f t="shared" si="57"/>
        <v>0</v>
      </c>
      <c r="K585">
        <f t="shared" si="58"/>
        <v>0</v>
      </c>
      <c r="L585">
        <f t="shared" si="59"/>
        <v>0</v>
      </c>
    </row>
    <row r="586" spans="1:12">
      <c r="A586" s="20">
        <v>584</v>
      </c>
      <c r="B586" s="21">
        <v>0</v>
      </c>
      <c r="C586" s="21">
        <v>4</v>
      </c>
      <c r="D586" s="21">
        <v>2</v>
      </c>
      <c r="E586" s="19">
        <v>6</v>
      </c>
      <c r="F586" s="24" t="s">
        <v>2</v>
      </c>
      <c r="G586">
        <f t="shared" si="54"/>
        <v>0</v>
      </c>
      <c r="H586">
        <f t="shared" si="55"/>
        <v>0</v>
      </c>
      <c r="I586">
        <f t="shared" si="56"/>
        <v>0</v>
      </c>
      <c r="J586">
        <f t="shared" si="57"/>
        <v>0</v>
      </c>
      <c r="K586">
        <f t="shared" si="58"/>
        <v>0</v>
      </c>
      <c r="L586">
        <f t="shared" si="59"/>
        <v>0</v>
      </c>
    </row>
    <row r="587" spans="1:12">
      <c r="A587" s="20">
        <v>585</v>
      </c>
      <c r="B587" s="21">
        <v>4</v>
      </c>
      <c r="C587" s="21">
        <v>1</v>
      </c>
      <c r="D587" s="21">
        <v>3</v>
      </c>
      <c r="E587" s="19">
        <v>8</v>
      </c>
      <c r="F587" s="24" t="s">
        <v>2</v>
      </c>
      <c r="G587">
        <f t="shared" si="54"/>
        <v>0</v>
      </c>
      <c r="H587">
        <f t="shared" si="55"/>
        <v>0</v>
      </c>
      <c r="I587">
        <f t="shared" si="56"/>
        <v>0</v>
      </c>
      <c r="J587">
        <f t="shared" si="57"/>
        <v>0</v>
      </c>
      <c r="K587">
        <f t="shared" si="58"/>
        <v>0</v>
      </c>
      <c r="L587">
        <f t="shared" si="59"/>
        <v>0</v>
      </c>
    </row>
    <row r="588" spans="1:12">
      <c r="A588" s="20">
        <v>586</v>
      </c>
      <c r="B588" s="21">
        <v>0</v>
      </c>
      <c r="C588" s="21">
        <v>0</v>
      </c>
      <c r="D588" s="21">
        <v>0</v>
      </c>
      <c r="E588" s="19">
        <v>0</v>
      </c>
      <c r="F588" s="24" t="s">
        <v>2</v>
      </c>
      <c r="G588">
        <f t="shared" si="54"/>
        <v>1</v>
      </c>
      <c r="H588">
        <f t="shared" si="55"/>
        <v>0</v>
      </c>
      <c r="I588">
        <f t="shared" si="56"/>
        <v>0</v>
      </c>
      <c r="J588">
        <f t="shared" si="57"/>
        <v>0</v>
      </c>
      <c r="K588">
        <f t="shared" si="58"/>
        <v>0</v>
      </c>
      <c r="L588">
        <f t="shared" si="59"/>
        <v>1</v>
      </c>
    </row>
    <row r="589" spans="1:12">
      <c r="A589" s="20">
        <v>587</v>
      </c>
      <c r="B589" s="21">
        <v>3</v>
      </c>
      <c r="C589" s="21">
        <v>1</v>
      </c>
      <c r="D589" s="21">
        <v>0</v>
      </c>
      <c r="E589" s="19">
        <v>4</v>
      </c>
      <c r="F589" s="24" t="s">
        <v>2</v>
      </c>
      <c r="G589">
        <f t="shared" si="54"/>
        <v>0</v>
      </c>
      <c r="H589">
        <f t="shared" si="55"/>
        <v>0</v>
      </c>
      <c r="I589">
        <f t="shared" si="56"/>
        <v>0</v>
      </c>
      <c r="J589">
        <f t="shared" si="57"/>
        <v>0</v>
      </c>
      <c r="K589">
        <f t="shared" si="58"/>
        <v>0</v>
      </c>
      <c r="L589">
        <f t="shared" si="59"/>
        <v>0</v>
      </c>
    </row>
    <row r="590" spans="1:12">
      <c r="A590" s="20">
        <v>588</v>
      </c>
      <c r="B590" s="21">
        <v>0</v>
      </c>
      <c r="C590" s="21">
        <v>1</v>
      </c>
      <c r="D590" s="21">
        <v>2</v>
      </c>
      <c r="E590" s="19">
        <v>3</v>
      </c>
      <c r="F590" s="24" t="s">
        <v>2</v>
      </c>
      <c r="G590">
        <f t="shared" si="54"/>
        <v>0</v>
      </c>
      <c r="H590">
        <f t="shared" si="55"/>
        <v>0</v>
      </c>
      <c r="I590">
        <f t="shared" si="56"/>
        <v>0</v>
      </c>
      <c r="J590">
        <f t="shared" si="57"/>
        <v>0</v>
      </c>
      <c r="K590">
        <f t="shared" si="58"/>
        <v>0</v>
      </c>
      <c r="L590">
        <f t="shared" si="59"/>
        <v>0</v>
      </c>
    </row>
    <row r="591" spans="1:12">
      <c r="A591" s="20">
        <v>589</v>
      </c>
      <c r="B591" s="21">
        <v>3</v>
      </c>
      <c r="C591" s="21">
        <v>1</v>
      </c>
      <c r="D591" s="21">
        <v>2</v>
      </c>
      <c r="E591" s="19">
        <v>6</v>
      </c>
      <c r="F591" s="24" t="s">
        <v>2</v>
      </c>
      <c r="G591">
        <f t="shared" si="54"/>
        <v>0</v>
      </c>
      <c r="H591">
        <f t="shared" si="55"/>
        <v>0</v>
      </c>
      <c r="I591">
        <f t="shared" si="56"/>
        <v>0</v>
      </c>
      <c r="J591">
        <f t="shared" si="57"/>
        <v>0</v>
      </c>
      <c r="K591">
        <f t="shared" si="58"/>
        <v>0</v>
      </c>
      <c r="L591">
        <f t="shared" si="59"/>
        <v>0</v>
      </c>
    </row>
    <row r="592" spans="1:12">
      <c r="A592" s="20">
        <v>590</v>
      </c>
      <c r="B592" s="21">
        <v>3</v>
      </c>
      <c r="C592" s="21">
        <v>1</v>
      </c>
      <c r="D592" s="21">
        <v>1</v>
      </c>
      <c r="E592" s="19">
        <v>5</v>
      </c>
      <c r="F592" s="24" t="s">
        <v>2</v>
      </c>
      <c r="G592">
        <f t="shared" si="54"/>
        <v>0</v>
      </c>
      <c r="H592">
        <f t="shared" si="55"/>
        <v>0</v>
      </c>
      <c r="I592">
        <f t="shared" si="56"/>
        <v>0</v>
      </c>
      <c r="J592">
        <f t="shared" si="57"/>
        <v>0</v>
      </c>
      <c r="K592">
        <f t="shared" si="58"/>
        <v>0</v>
      </c>
      <c r="L592">
        <f t="shared" si="59"/>
        <v>0</v>
      </c>
    </row>
    <row r="593" spans="1:12">
      <c r="A593" s="20">
        <v>591</v>
      </c>
      <c r="B593" s="21">
        <v>3</v>
      </c>
      <c r="C593" s="21">
        <v>4</v>
      </c>
      <c r="D593" s="21">
        <v>3</v>
      </c>
      <c r="E593" s="19">
        <v>10</v>
      </c>
      <c r="F593" s="24" t="s">
        <v>2</v>
      </c>
      <c r="G593">
        <f t="shared" si="54"/>
        <v>0</v>
      </c>
      <c r="H593">
        <f t="shared" si="55"/>
        <v>0</v>
      </c>
      <c r="I593">
        <f t="shared" si="56"/>
        <v>0</v>
      </c>
      <c r="J593">
        <f t="shared" si="57"/>
        <v>0</v>
      </c>
      <c r="K593">
        <f t="shared" si="58"/>
        <v>0</v>
      </c>
      <c r="L593">
        <f t="shared" si="59"/>
        <v>0</v>
      </c>
    </row>
    <row r="594" spans="1:12">
      <c r="A594" s="20">
        <v>592</v>
      </c>
      <c r="B594" s="21">
        <v>1</v>
      </c>
      <c r="C594" s="21">
        <v>3</v>
      </c>
      <c r="D594" s="21">
        <v>3</v>
      </c>
      <c r="E594" s="19">
        <v>7</v>
      </c>
      <c r="F594" s="24" t="s">
        <v>2</v>
      </c>
      <c r="G594">
        <f t="shared" si="54"/>
        <v>0</v>
      </c>
      <c r="H594">
        <f t="shared" si="55"/>
        <v>0</v>
      </c>
      <c r="I594">
        <f t="shared" si="56"/>
        <v>0</v>
      </c>
      <c r="J594">
        <f t="shared" si="57"/>
        <v>0</v>
      </c>
      <c r="K594">
        <f t="shared" si="58"/>
        <v>0</v>
      </c>
      <c r="L594">
        <f t="shared" si="59"/>
        <v>0</v>
      </c>
    </row>
    <row r="595" spans="1:12">
      <c r="A595" s="20">
        <v>593</v>
      </c>
      <c r="B595" s="21">
        <v>0</v>
      </c>
      <c r="C595" s="21">
        <v>0</v>
      </c>
      <c r="D595" s="21">
        <v>0</v>
      </c>
      <c r="E595" s="19">
        <v>0</v>
      </c>
      <c r="F595" s="24" t="s">
        <v>2</v>
      </c>
      <c r="G595">
        <f t="shared" si="54"/>
        <v>1</v>
      </c>
      <c r="H595">
        <f t="shared" si="55"/>
        <v>0</v>
      </c>
      <c r="I595">
        <f t="shared" si="56"/>
        <v>0</v>
      </c>
      <c r="J595">
        <f t="shared" si="57"/>
        <v>0</v>
      </c>
      <c r="K595">
        <f t="shared" si="58"/>
        <v>0</v>
      </c>
      <c r="L595">
        <f t="shared" si="59"/>
        <v>1</v>
      </c>
    </row>
    <row r="596" spans="1:12">
      <c r="A596" s="20">
        <v>594</v>
      </c>
      <c r="B596" s="21">
        <v>3</v>
      </c>
      <c r="C596" s="21">
        <v>1</v>
      </c>
      <c r="D596" s="21">
        <v>0</v>
      </c>
      <c r="E596" s="19">
        <v>4</v>
      </c>
      <c r="F596" s="24" t="s">
        <v>2</v>
      </c>
      <c r="G596">
        <f t="shared" si="54"/>
        <v>0</v>
      </c>
      <c r="H596">
        <f t="shared" si="55"/>
        <v>0</v>
      </c>
      <c r="I596">
        <f t="shared" si="56"/>
        <v>0</v>
      </c>
      <c r="J596">
        <f t="shared" si="57"/>
        <v>0</v>
      </c>
      <c r="K596">
        <f t="shared" si="58"/>
        <v>0</v>
      </c>
      <c r="L596">
        <f t="shared" si="59"/>
        <v>0</v>
      </c>
    </row>
    <row r="597" spans="1:12">
      <c r="A597" s="20">
        <v>595</v>
      </c>
      <c r="B597" s="21">
        <v>1</v>
      </c>
      <c r="C597" s="21">
        <v>0</v>
      </c>
      <c r="D597" s="21">
        <v>0</v>
      </c>
      <c r="E597" s="19">
        <v>1</v>
      </c>
      <c r="F597" s="24" t="s">
        <v>2</v>
      </c>
      <c r="G597">
        <f t="shared" si="54"/>
        <v>0</v>
      </c>
      <c r="H597">
        <f t="shared" si="55"/>
        <v>0</v>
      </c>
      <c r="I597">
        <f t="shared" si="56"/>
        <v>0</v>
      </c>
      <c r="J597">
        <f t="shared" si="57"/>
        <v>0</v>
      </c>
      <c r="K597">
        <f t="shared" si="58"/>
        <v>0</v>
      </c>
      <c r="L597">
        <f t="shared" si="59"/>
        <v>1</v>
      </c>
    </row>
    <row r="598" spans="1:12">
      <c r="A598" s="20">
        <v>596</v>
      </c>
      <c r="B598" s="21">
        <v>1</v>
      </c>
      <c r="C598" s="21">
        <v>1</v>
      </c>
      <c r="D598" s="21">
        <v>2</v>
      </c>
      <c r="E598" s="19">
        <v>4</v>
      </c>
      <c r="F598" s="24" t="s">
        <v>2</v>
      </c>
      <c r="G598">
        <f t="shared" si="54"/>
        <v>0</v>
      </c>
      <c r="H598">
        <f t="shared" si="55"/>
        <v>0</v>
      </c>
      <c r="I598">
        <f t="shared" si="56"/>
        <v>0</v>
      </c>
      <c r="J598">
        <f t="shared" si="57"/>
        <v>0</v>
      </c>
      <c r="K598">
        <f t="shared" si="58"/>
        <v>0</v>
      </c>
      <c r="L598">
        <f t="shared" si="59"/>
        <v>0</v>
      </c>
    </row>
    <row r="599" spans="1:12">
      <c r="A599" s="20">
        <v>597</v>
      </c>
      <c r="B599" s="21">
        <v>0</v>
      </c>
      <c r="C599" s="21">
        <v>0</v>
      </c>
      <c r="D599" s="21">
        <v>0</v>
      </c>
      <c r="E599" s="19">
        <v>0</v>
      </c>
      <c r="F599" s="24" t="s">
        <v>2</v>
      </c>
      <c r="G599">
        <f t="shared" si="54"/>
        <v>1</v>
      </c>
      <c r="H599">
        <f t="shared" si="55"/>
        <v>0</v>
      </c>
      <c r="I599">
        <f t="shared" si="56"/>
        <v>0</v>
      </c>
      <c r="J599">
        <f t="shared" si="57"/>
        <v>0</v>
      </c>
      <c r="K599">
        <f t="shared" si="58"/>
        <v>0</v>
      </c>
      <c r="L599">
        <f t="shared" si="59"/>
        <v>1</v>
      </c>
    </row>
    <row r="600" spans="1:12">
      <c r="A600" s="20">
        <v>598</v>
      </c>
      <c r="B600" s="21">
        <v>0</v>
      </c>
      <c r="C600" s="21">
        <v>1</v>
      </c>
      <c r="D600" s="21">
        <v>1</v>
      </c>
      <c r="E600" s="19">
        <v>2</v>
      </c>
      <c r="F600" s="24" t="s">
        <v>2</v>
      </c>
      <c r="G600">
        <f t="shared" si="54"/>
        <v>0</v>
      </c>
      <c r="H600">
        <f t="shared" si="55"/>
        <v>0</v>
      </c>
      <c r="I600">
        <f t="shared" si="56"/>
        <v>0</v>
      </c>
      <c r="J600">
        <f t="shared" si="57"/>
        <v>0</v>
      </c>
      <c r="K600">
        <f t="shared" si="58"/>
        <v>0</v>
      </c>
      <c r="L600">
        <f t="shared" si="59"/>
        <v>1</v>
      </c>
    </row>
    <row r="601" spans="1:12">
      <c r="A601" s="20">
        <v>599</v>
      </c>
      <c r="B601" s="21">
        <v>1</v>
      </c>
      <c r="C601" s="21">
        <v>0</v>
      </c>
      <c r="D601" s="21">
        <v>0</v>
      </c>
      <c r="E601" s="19">
        <v>1</v>
      </c>
      <c r="F601" s="24" t="s">
        <v>2</v>
      </c>
      <c r="G601">
        <f t="shared" si="54"/>
        <v>0</v>
      </c>
      <c r="H601">
        <f t="shared" si="55"/>
        <v>0</v>
      </c>
      <c r="I601">
        <f t="shared" si="56"/>
        <v>0</v>
      </c>
      <c r="J601">
        <f t="shared" si="57"/>
        <v>0</v>
      </c>
      <c r="K601">
        <f t="shared" si="58"/>
        <v>0</v>
      </c>
      <c r="L601">
        <f t="shared" si="59"/>
        <v>1</v>
      </c>
    </row>
    <row r="602" spans="1:12">
      <c r="A602" s="20">
        <v>600</v>
      </c>
      <c r="B602" s="19">
        <v>1</v>
      </c>
      <c r="C602" s="19">
        <v>1</v>
      </c>
      <c r="D602" s="19">
        <v>1</v>
      </c>
      <c r="E602" s="21">
        <v>3</v>
      </c>
      <c r="F602" s="24" t="s">
        <v>2</v>
      </c>
      <c r="G602">
        <f t="shared" si="54"/>
        <v>0</v>
      </c>
      <c r="H602">
        <f t="shared" si="55"/>
        <v>1</v>
      </c>
      <c r="I602">
        <f t="shared" si="56"/>
        <v>0</v>
      </c>
      <c r="J602">
        <f t="shared" si="57"/>
        <v>0</v>
      </c>
      <c r="K602">
        <f t="shared" si="58"/>
        <v>0</v>
      </c>
      <c r="L602">
        <f t="shared" si="59"/>
        <v>1</v>
      </c>
    </row>
    <row r="603" spans="1:12">
      <c r="A603" s="20">
        <v>601</v>
      </c>
      <c r="B603" s="19">
        <v>1</v>
      </c>
      <c r="C603" s="19">
        <v>1</v>
      </c>
      <c r="D603" s="19">
        <v>1</v>
      </c>
      <c r="E603" s="21">
        <v>3</v>
      </c>
      <c r="F603" s="24" t="s">
        <v>2</v>
      </c>
      <c r="G603">
        <f t="shared" si="54"/>
        <v>0</v>
      </c>
      <c r="H603">
        <f t="shared" si="55"/>
        <v>1</v>
      </c>
      <c r="I603">
        <f t="shared" si="56"/>
        <v>0</v>
      </c>
      <c r="J603">
        <f t="shared" si="57"/>
        <v>0</v>
      </c>
      <c r="K603">
        <f t="shared" si="58"/>
        <v>0</v>
      </c>
      <c r="L603">
        <f t="shared" si="59"/>
        <v>1</v>
      </c>
    </row>
    <row r="604" spans="1:12">
      <c r="A604" s="20">
        <v>602</v>
      </c>
      <c r="B604" s="19">
        <v>2</v>
      </c>
      <c r="C604" s="19">
        <v>2</v>
      </c>
      <c r="D604" s="19">
        <v>3</v>
      </c>
      <c r="E604" s="21">
        <v>7</v>
      </c>
      <c r="F604" s="24" t="s">
        <v>2</v>
      </c>
      <c r="G604">
        <f t="shared" si="54"/>
        <v>0</v>
      </c>
      <c r="H604">
        <f t="shared" si="55"/>
        <v>0</v>
      </c>
      <c r="I604">
        <f t="shared" si="56"/>
        <v>0</v>
      </c>
      <c r="J604">
        <f t="shared" si="57"/>
        <v>0</v>
      </c>
      <c r="K604">
        <f t="shared" si="58"/>
        <v>0</v>
      </c>
      <c r="L604">
        <f t="shared" si="59"/>
        <v>0</v>
      </c>
    </row>
    <row r="605" spans="1:12">
      <c r="A605" s="20">
        <v>603</v>
      </c>
      <c r="B605" s="19">
        <v>1</v>
      </c>
      <c r="C605" s="19">
        <v>1</v>
      </c>
      <c r="D605" s="19">
        <v>0</v>
      </c>
      <c r="E605" s="21">
        <v>2</v>
      </c>
      <c r="F605" s="24" t="s">
        <v>2</v>
      </c>
      <c r="G605">
        <f t="shared" si="54"/>
        <v>0</v>
      </c>
      <c r="H605">
        <f t="shared" si="55"/>
        <v>0</v>
      </c>
      <c r="I605">
        <f t="shared" si="56"/>
        <v>0</v>
      </c>
      <c r="J605">
        <f t="shared" si="57"/>
        <v>0</v>
      </c>
      <c r="K605">
        <f t="shared" si="58"/>
        <v>0</v>
      </c>
      <c r="L605">
        <f t="shared" si="59"/>
        <v>1</v>
      </c>
    </row>
    <row r="606" spans="1:12">
      <c r="A606" s="20">
        <v>604</v>
      </c>
      <c r="B606" s="19">
        <v>1</v>
      </c>
      <c r="C606" s="19">
        <v>0</v>
      </c>
      <c r="D606" s="19">
        <v>0</v>
      </c>
      <c r="E606" s="21">
        <v>1</v>
      </c>
      <c r="F606" s="24" t="s">
        <v>2</v>
      </c>
      <c r="G606">
        <f t="shared" si="54"/>
        <v>0</v>
      </c>
      <c r="H606">
        <f t="shared" si="55"/>
        <v>0</v>
      </c>
      <c r="I606">
        <f t="shared" si="56"/>
        <v>0</v>
      </c>
      <c r="J606">
        <f t="shared" si="57"/>
        <v>0</v>
      </c>
      <c r="K606">
        <f t="shared" si="58"/>
        <v>0</v>
      </c>
      <c r="L606">
        <f t="shared" si="59"/>
        <v>1</v>
      </c>
    </row>
    <row r="607" spans="1:12">
      <c r="A607" s="20">
        <v>605</v>
      </c>
      <c r="B607" s="19">
        <v>4</v>
      </c>
      <c r="C607" s="19">
        <v>3</v>
      </c>
      <c r="D607" s="19">
        <v>3</v>
      </c>
      <c r="E607" s="21">
        <v>10</v>
      </c>
      <c r="F607" s="24" t="s">
        <v>2</v>
      </c>
      <c r="G607">
        <f t="shared" si="54"/>
        <v>0</v>
      </c>
      <c r="H607">
        <f t="shared" si="55"/>
        <v>0</v>
      </c>
      <c r="I607">
        <f t="shared" si="56"/>
        <v>0</v>
      </c>
      <c r="J607">
        <f t="shared" si="57"/>
        <v>0</v>
      </c>
      <c r="K607">
        <f t="shared" si="58"/>
        <v>0</v>
      </c>
      <c r="L607">
        <f t="shared" si="59"/>
        <v>0</v>
      </c>
    </row>
    <row r="608" spans="1:12">
      <c r="A608" s="20">
        <v>606</v>
      </c>
      <c r="B608" s="19">
        <v>0</v>
      </c>
      <c r="C608" s="19">
        <v>1</v>
      </c>
      <c r="D608" s="19">
        <v>1</v>
      </c>
      <c r="E608" s="21">
        <v>2</v>
      </c>
      <c r="F608" s="24" t="s">
        <v>2</v>
      </c>
      <c r="G608">
        <f t="shared" si="54"/>
        <v>0</v>
      </c>
      <c r="H608">
        <f t="shared" si="55"/>
        <v>0</v>
      </c>
      <c r="I608">
        <f t="shared" si="56"/>
        <v>0</v>
      </c>
      <c r="J608">
        <f t="shared" si="57"/>
        <v>0</v>
      </c>
      <c r="K608">
        <f t="shared" si="58"/>
        <v>0</v>
      </c>
      <c r="L608">
        <f t="shared" si="59"/>
        <v>1</v>
      </c>
    </row>
    <row r="609" spans="1:12">
      <c r="A609" s="20">
        <v>607</v>
      </c>
      <c r="B609" s="19">
        <v>3</v>
      </c>
      <c r="C609" s="19">
        <v>0</v>
      </c>
      <c r="D609" s="19">
        <v>0</v>
      </c>
      <c r="E609" s="21">
        <v>3</v>
      </c>
      <c r="F609" s="24" t="s">
        <v>2</v>
      </c>
      <c r="G609">
        <f t="shared" si="54"/>
        <v>0</v>
      </c>
      <c r="H609">
        <f t="shared" si="55"/>
        <v>0</v>
      </c>
      <c r="I609">
        <f t="shared" si="56"/>
        <v>0</v>
      </c>
      <c r="J609">
        <f t="shared" si="57"/>
        <v>0</v>
      </c>
      <c r="K609">
        <f t="shared" si="58"/>
        <v>0</v>
      </c>
      <c r="L609">
        <f t="shared" si="59"/>
        <v>0</v>
      </c>
    </row>
    <row r="610" spans="1:12">
      <c r="A610" s="20">
        <v>608</v>
      </c>
      <c r="B610" s="19">
        <v>1</v>
      </c>
      <c r="C610" s="19">
        <v>1</v>
      </c>
      <c r="D610" s="19">
        <v>0</v>
      </c>
      <c r="E610" s="21">
        <v>2</v>
      </c>
      <c r="F610" s="24" t="s">
        <v>2</v>
      </c>
      <c r="G610">
        <f t="shared" si="54"/>
        <v>0</v>
      </c>
      <c r="H610">
        <f t="shared" si="55"/>
        <v>0</v>
      </c>
      <c r="I610">
        <f t="shared" si="56"/>
        <v>0</v>
      </c>
      <c r="J610">
        <f t="shared" si="57"/>
        <v>0</v>
      </c>
      <c r="K610">
        <f t="shared" si="58"/>
        <v>0</v>
      </c>
      <c r="L610">
        <f t="shared" si="59"/>
        <v>1</v>
      </c>
    </row>
    <row r="611" spans="1:12">
      <c r="A611" s="20">
        <v>609</v>
      </c>
      <c r="B611" s="19">
        <v>2</v>
      </c>
      <c r="C611" s="19">
        <v>1</v>
      </c>
      <c r="D611" s="19">
        <v>1</v>
      </c>
      <c r="E611" s="21">
        <v>4</v>
      </c>
      <c r="F611" s="24" t="s">
        <v>2</v>
      </c>
      <c r="G611">
        <f t="shared" si="54"/>
        <v>0</v>
      </c>
      <c r="H611">
        <f t="shared" si="55"/>
        <v>0</v>
      </c>
      <c r="I611">
        <f t="shared" si="56"/>
        <v>0</v>
      </c>
      <c r="J611">
        <f t="shared" si="57"/>
        <v>0</v>
      </c>
      <c r="K611">
        <f t="shared" si="58"/>
        <v>0</v>
      </c>
      <c r="L611">
        <f t="shared" si="59"/>
        <v>0</v>
      </c>
    </row>
    <row r="612" spans="1:12">
      <c r="A612" s="20">
        <v>610</v>
      </c>
      <c r="B612" s="19">
        <v>1</v>
      </c>
      <c r="C612" s="19">
        <v>1</v>
      </c>
      <c r="D612" s="19">
        <v>2</v>
      </c>
      <c r="E612" s="21">
        <v>4</v>
      </c>
      <c r="F612" s="24" t="s">
        <v>2</v>
      </c>
      <c r="G612">
        <f t="shared" si="54"/>
        <v>0</v>
      </c>
      <c r="H612">
        <f t="shared" si="55"/>
        <v>0</v>
      </c>
      <c r="I612">
        <f t="shared" si="56"/>
        <v>0</v>
      </c>
      <c r="J612">
        <f t="shared" si="57"/>
        <v>0</v>
      </c>
      <c r="K612">
        <f t="shared" si="58"/>
        <v>0</v>
      </c>
      <c r="L612">
        <f t="shared" si="59"/>
        <v>0</v>
      </c>
    </row>
    <row r="613" spans="1:12">
      <c r="A613" s="20">
        <v>611</v>
      </c>
      <c r="B613" s="19">
        <v>1</v>
      </c>
      <c r="C613" s="19">
        <v>0</v>
      </c>
      <c r="D613" s="19">
        <v>0</v>
      </c>
      <c r="E613" s="21">
        <v>1</v>
      </c>
      <c r="F613" s="24" t="s">
        <v>2</v>
      </c>
      <c r="G613">
        <f t="shared" si="54"/>
        <v>0</v>
      </c>
      <c r="H613">
        <f t="shared" si="55"/>
        <v>0</v>
      </c>
      <c r="I613">
        <f t="shared" si="56"/>
        <v>0</v>
      </c>
      <c r="J613">
        <f t="shared" si="57"/>
        <v>0</v>
      </c>
      <c r="K613">
        <f t="shared" si="58"/>
        <v>0</v>
      </c>
      <c r="L613">
        <f t="shared" si="59"/>
        <v>1</v>
      </c>
    </row>
    <row r="614" spans="1:12">
      <c r="A614" s="20">
        <v>612</v>
      </c>
      <c r="B614" s="19">
        <v>4</v>
      </c>
      <c r="C614" s="19">
        <v>3</v>
      </c>
      <c r="D614" s="19">
        <v>3</v>
      </c>
      <c r="E614" s="21">
        <v>10</v>
      </c>
      <c r="F614" s="24" t="s">
        <v>2</v>
      </c>
      <c r="G614">
        <f t="shared" si="54"/>
        <v>0</v>
      </c>
      <c r="H614">
        <f t="shared" si="55"/>
        <v>0</v>
      </c>
      <c r="I614">
        <f t="shared" si="56"/>
        <v>0</v>
      </c>
      <c r="J614">
        <f t="shared" si="57"/>
        <v>0</v>
      </c>
      <c r="K614">
        <f t="shared" si="58"/>
        <v>0</v>
      </c>
      <c r="L614">
        <f t="shared" si="59"/>
        <v>0</v>
      </c>
    </row>
    <row r="615" spans="1:12">
      <c r="A615" s="20">
        <v>613</v>
      </c>
      <c r="B615" s="19">
        <v>3</v>
      </c>
      <c r="C615" s="19">
        <v>1</v>
      </c>
      <c r="D615" s="19">
        <v>1</v>
      </c>
      <c r="E615" s="21">
        <v>5</v>
      </c>
      <c r="F615" s="24" t="s">
        <v>2</v>
      </c>
      <c r="G615">
        <f t="shared" si="54"/>
        <v>0</v>
      </c>
      <c r="H615">
        <f t="shared" si="55"/>
        <v>0</v>
      </c>
      <c r="I615">
        <f t="shared" si="56"/>
        <v>0</v>
      </c>
      <c r="J615">
        <f t="shared" si="57"/>
        <v>0</v>
      </c>
      <c r="K615">
        <f t="shared" si="58"/>
        <v>0</v>
      </c>
      <c r="L615">
        <f t="shared" si="59"/>
        <v>0</v>
      </c>
    </row>
    <row r="616" spans="1:12">
      <c r="A616" s="20">
        <v>614</v>
      </c>
      <c r="B616" s="19">
        <v>4</v>
      </c>
      <c r="C616" s="19">
        <v>3</v>
      </c>
      <c r="D616" s="19">
        <v>3</v>
      </c>
      <c r="E616" s="21">
        <v>10</v>
      </c>
      <c r="F616" s="24" t="s">
        <v>2</v>
      </c>
      <c r="G616">
        <f t="shared" si="54"/>
        <v>0</v>
      </c>
      <c r="H616">
        <f t="shared" si="55"/>
        <v>0</v>
      </c>
      <c r="I616">
        <f t="shared" si="56"/>
        <v>0</v>
      </c>
      <c r="J616">
        <f t="shared" si="57"/>
        <v>0</v>
      </c>
      <c r="K616">
        <f t="shared" si="58"/>
        <v>0</v>
      </c>
      <c r="L616">
        <f t="shared" si="59"/>
        <v>0</v>
      </c>
    </row>
    <row r="617" spans="1:12">
      <c r="A617" s="20">
        <v>615</v>
      </c>
      <c r="B617" s="19">
        <v>1</v>
      </c>
      <c r="C617" s="19">
        <v>1</v>
      </c>
      <c r="D617" s="19">
        <v>1</v>
      </c>
      <c r="E617" s="21">
        <v>3</v>
      </c>
      <c r="F617" s="24" t="s">
        <v>2</v>
      </c>
      <c r="G617">
        <f t="shared" si="54"/>
        <v>0</v>
      </c>
      <c r="H617">
        <f t="shared" si="55"/>
        <v>1</v>
      </c>
      <c r="I617">
        <f t="shared" si="56"/>
        <v>0</v>
      </c>
      <c r="J617">
        <f t="shared" si="57"/>
        <v>0</v>
      </c>
      <c r="K617">
        <f t="shared" si="58"/>
        <v>0</v>
      </c>
      <c r="L617">
        <f t="shared" si="59"/>
        <v>1</v>
      </c>
    </row>
    <row r="618" spans="1:12">
      <c r="A618" s="20">
        <v>616</v>
      </c>
      <c r="B618" s="19">
        <v>3</v>
      </c>
      <c r="C618" s="19">
        <v>1</v>
      </c>
      <c r="D618" s="19">
        <v>1</v>
      </c>
      <c r="E618" s="21">
        <v>5</v>
      </c>
      <c r="F618" s="24" t="s">
        <v>2</v>
      </c>
      <c r="G618">
        <f t="shared" si="54"/>
        <v>0</v>
      </c>
      <c r="H618">
        <f t="shared" si="55"/>
        <v>0</v>
      </c>
      <c r="I618">
        <f t="shared" si="56"/>
        <v>0</v>
      </c>
      <c r="J618">
        <f t="shared" si="57"/>
        <v>0</v>
      </c>
      <c r="K618">
        <f t="shared" si="58"/>
        <v>0</v>
      </c>
      <c r="L618">
        <f t="shared" si="59"/>
        <v>0</v>
      </c>
    </row>
    <row r="619" spans="1:12">
      <c r="A619" s="20">
        <v>617</v>
      </c>
      <c r="B619" s="19">
        <v>3</v>
      </c>
      <c r="C619" s="19">
        <v>1</v>
      </c>
      <c r="D619" s="19">
        <v>1</v>
      </c>
      <c r="E619" s="21">
        <v>5</v>
      </c>
      <c r="F619" s="24" t="s">
        <v>2</v>
      </c>
      <c r="G619">
        <f t="shared" si="54"/>
        <v>0</v>
      </c>
      <c r="H619">
        <f t="shared" si="55"/>
        <v>0</v>
      </c>
      <c r="I619">
        <f t="shared" si="56"/>
        <v>0</v>
      </c>
      <c r="J619">
        <f t="shared" si="57"/>
        <v>0</v>
      </c>
      <c r="K619">
        <f t="shared" si="58"/>
        <v>0</v>
      </c>
      <c r="L619">
        <f t="shared" si="59"/>
        <v>0</v>
      </c>
    </row>
    <row r="620" spans="1:12">
      <c r="A620" s="20">
        <v>618</v>
      </c>
      <c r="B620" s="19">
        <v>0</v>
      </c>
      <c r="C620" s="19">
        <v>0</v>
      </c>
      <c r="D620" s="19">
        <v>0</v>
      </c>
      <c r="E620" s="21">
        <v>0</v>
      </c>
      <c r="F620" s="24" t="s">
        <v>2</v>
      </c>
      <c r="G620">
        <f t="shared" si="54"/>
        <v>1</v>
      </c>
      <c r="H620">
        <f t="shared" si="55"/>
        <v>0</v>
      </c>
      <c r="I620">
        <f t="shared" si="56"/>
        <v>0</v>
      </c>
      <c r="J620">
        <f t="shared" si="57"/>
        <v>0</v>
      </c>
      <c r="K620">
        <f t="shared" si="58"/>
        <v>0</v>
      </c>
      <c r="L620">
        <f t="shared" si="59"/>
        <v>1</v>
      </c>
    </row>
    <row r="621" spans="1:12">
      <c r="A621" s="20">
        <v>619</v>
      </c>
      <c r="B621" s="19">
        <v>1</v>
      </c>
      <c r="C621" s="19">
        <v>0</v>
      </c>
      <c r="D621" s="19">
        <v>0</v>
      </c>
      <c r="E621" s="21">
        <v>1</v>
      </c>
      <c r="F621" s="24" t="s">
        <v>2</v>
      </c>
      <c r="G621">
        <f t="shared" si="54"/>
        <v>0</v>
      </c>
      <c r="H621">
        <f t="shared" si="55"/>
        <v>0</v>
      </c>
      <c r="I621">
        <f t="shared" si="56"/>
        <v>0</v>
      </c>
      <c r="J621">
        <f t="shared" si="57"/>
        <v>0</v>
      </c>
      <c r="K621">
        <f t="shared" si="58"/>
        <v>0</v>
      </c>
      <c r="L621">
        <f t="shared" si="59"/>
        <v>1</v>
      </c>
    </row>
    <row r="622" spans="1:12">
      <c r="A622" s="20">
        <v>620</v>
      </c>
      <c r="B622" s="19">
        <v>3</v>
      </c>
      <c r="C622" s="19">
        <v>1</v>
      </c>
      <c r="D622" s="19">
        <v>1</v>
      </c>
      <c r="E622" s="21">
        <v>5</v>
      </c>
      <c r="F622" s="24" t="s">
        <v>2</v>
      </c>
      <c r="G622">
        <f t="shared" si="54"/>
        <v>0</v>
      </c>
      <c r="H622">
        <f t="shared" si="55"/>
        <v>0</v>
      </c>
      <c r="I622">
        <f t="shared" si="56"/>
        <v>0</v>
      </c>
      <c r="J622">
        <f t="shared" si="57"/>
        <v>0</v>
      </c>
      <c r="K622">
        <f t="shared" si="58"/>
        <v>0</v>
      </c>
      <c r="L622">
        <f t="shared" si="59"/>
        <v>0</v>
      </c>
    </row>
    <row r="623" spans="1:12">
      <c r="A623" s="20">
        <v>621</v>
      </c>
      <c r="B623" s="19">
        <v>0</v>
      </c>
      <c r="C623" s="19">
        <v>1</v>
      </c>
      <c r="D623" s="19">
        <v>1</v>
      </c>
      <c r="E623" s="21">
        <v>2</v>
      </c>
      <c r="F623" s="24" t="s">
        <v>2</v>
      </c>
      <c r="G623">
        <f t="shared" si="54"/>
        <v>0</v>
      </c>
      <c r="H623">
        <f t="shared" si="55"/>
        <v>0</v>
      </c>
      <c r="I623">
        <f t="shared" si="56"/>
        <v>0</v>
      </c>
      <c r="J623">
        <f t="shared" si="57"/>
        <v>0</v>
      </c>
      <c r="K623">
        <f t="shared" si="58"/>
        <v>0</v>
      </c>
      <c r="L623">
        <f t="shared" si="59"/>
        <v>1</v>
      </c>
    </row>
    <row r="624" spans="1:12">
      <c r="A624" s="20">
        <v>622</v>
      </c>
      <c r="B624" s="19">
        <v>1</v>
      </c>
      <c r="C624" s="19">
        <v>1</v>
      </c>
      <c r="D624" s="19">
        <v>0</v>
      </c>
      <c r="E624" s="21">
        <v>2</v>
      </c>
      <c r="F624" s="24" t="s">
        <v>2</v>
      </c>
      <c r="G624">
        <f t="shared" si="54"/>
        <v>0</v>
      </c>
      <c r="H624">
        <f t="shared" si="55"/>
        <v>0</v>
      </c>
      <c r="I624">
        <f t="shared" si="56"/>
        <v>0</v>
      </c>
      <c r="J624">
        <f t="shared" si="57"/>
        <v>0</v>
      </c>
      <c r="K624">
        <f t="shared" si="58"/>
        <v>0</v>
      </c>
      <c r="L624">
        <f t="shared" si="59"/>
        <v>1</v>
      </c>
    </row>
    <row r="625" spans="1:12">
      <c r="A625" s="20">
        <v>623</v>
      </c>
      <c r="B625" s="21">
        <v>1</v>
      </c>
      <c r="C625" s="21">
        <v>1</v>
      </c>
      <c r="D625" s="21">
        <v>2</v>
      </c>
      <c r="E625" s="21">
        <v>4</v>
      </c>
      <c r="F625" s="24" t="s">
        <v>2</v>
      </c>
      <c r="G625">
        <f t="shared" si="54"/>
        <v>0</v>
      </c>
      <c r="H625">
        <f t="shared" si="55"/>
        <v>0</v>
      </c>
      <c r="I625">
        <f t="shared" si="56"/>
        <v>0</v>
      </c>
      <c r="J625">
        <f t="shared" si="57"/>
        <v>0</v>
      </c>
      <c r="K625">
        <f t="shared" si="58"/>
        <v>0</v>
      </c>
      <c r="L625">
        <f t="shared" si="59"/>
        <v>0</v>
      </c>
    </row>
    <row r="626" spans="1:12">
      <c r="A626" s="20">
        <v>624</v>
      </c>
      <c r="B626" s="21">
        <v>1</v>
      </c>
      <c r="C626" s="21">
        <v>1</v>
      </c>
      <c r="D626" s="21">
        <v>2</v>
      </c>
      <c r="E626" s="21">
        <v>4</v>
      </c>
      <c r="F626" s="24" t="s">
        <v>2</v>
      </c>
      <c r="G626">
        <f t="shared" si="54"/>
        <v>0</v>
      </c>
      <c r="H626">
        <f t="shared" si="55"/>
        <v>0</v>
      </c>
      <c r="I626">
        <f t="shared" si="56"/>
        <v>0</v>
      </c>
      <c r="J626">
        <f t="shared" si="57"/>
        <v>0</v>
      </c>
      <c r="K626">
        <f t="shared" si="58"/>
        <v>0</v>
      </c>
      <c r="L626">
        <f t="shared" si="59"/>
        <v>0</v>
      </c>
    </row>
    <row r="627" spans="1:12">
      <c r="A627" s="20">
        <v>625</v>
      </c>
      <c r="B627" s="21">
        <v>0</v>
      </c>
      <c r="C627" s="21">
        <v>0</v>
      </c>
      <c r="D627" s="21">
        <v>0</v>
      </c>
      <c r="E627" s="21">
        <v>0</v>
      </c>
      <c r="F627" s="24" t="s">
        <v>2</v>
      </c>
      <c r="G627">
        <f t="shared" si="54"/>
        <v>1</v>
      </c>
      <c r="H627">
        <f t="shared" si="55"/>
        <v>0</v>
      </c>
      <c r="I627">
        <f t="shared" si="56"/>
        <v>0</v>
      </c>
      <c r="J627">
        <f t="shared" si="57"/>
        <v>0</v>
      </c>
      <c r="K627">
        <f t="shared" si="58"/>
        <v>0</v>
      </c>
      <c r="L627">
        <f t="shared" si="59"/>
        <v>1</v>
      </c>
    </row>
    <row r="628" spans="1:12">
      <c r="A628" s="20">
        <v>626</v>
      </c>
      <c r="B628" s="21">
        <v>0</v>
      </c>
      <c r="C628" s="21">
        <v>1</v>
      </c>
      <c r="D628" s="21">
        <v>1</v>
      </c>
      <c r="E628" s="21">
        <v>2</v>
      </c>
      <c r="F628" s="24" t="s">
        <v>2</v>
      </c>
      <c r="G628">
        <f t="shared" si="54"/>
        <v>0</v>
      </c>
      <c r="H628">
        <f t="shared" si="55"/>
        <v>0</v>
      </c>
      <c r="I628">
        <f t="shared" si="56"/>
        <v>0</v>
      </c>
      <c r="J628">
        <f t="shared" si="57"/>
        <v>0</v>
      </c>
      <c r="K628">
        <f t="shared" si="58"/>
        <v>0</v>
      </c>
      <c r="L628">
        <f t="shared" si="59"/>
        <v>1</v>
      </c>
    </row>
    <row r="629" spans="1:12">
      <c r="A629" s="20">
        <v>627</v>
      </c>
      <c r="B629" s="21">
        <v>1</v>
      </c>
      <c r="C629" s="21">
        <v>1</v>
      </c>
      <c r="D629" s="21">
        <v>3</v>
      </c>
      <c r="E629" s="21">
        <v>5</v>
      </c>
      <c r="F629" s="24" t="s">
        <v>2</v>
      </c>
      <c r="G629">
        <f t="shared" si="54"/>
        <v>0</v>
      </c>
      <c r="H629">
        <f t="shared" si="55"/>
        <v>0</v>
      </c>
      <c r="I629">
        <f t="shared" si="56"/>
        <v>0</v>
      </c>
      <c r="J629">
        <f t="shared" si="57"/>
        <v>0</v>
      </c>
      <c r="K629">
        <f t="shared" si="58"/>
        <v>0</v>
      </c>
      <c r="L629">
        <f t="shared" si="59"/>
        <v>0</v>
      </c>
    </row>
    <row r="630" spans="1:12">
      <c r="A630" s="20">
        <v>628</v>
      </c>
      <c r="B630" s="21">
        <v>1</v>
      </c>
      <c r="C630" s="21">
        <v>1</v>
      </c>
      <c r="D630" s="21">
        <v>1</v>
      </c>
      <c r="E630" s="21">
        <v>3</v>
      </c>
      <c r="F630" s="24" t="s">
        <v>2</v>
      </c>
      <c r="G630">
        <f t="shared" si="54"/>
        <v>0</v>
      </c>
      <c r="H630">
        <f t="shared" si="55"/>
        <v>1</v>
      </c>
      <c r="I630">
        <f t="shared" si="56"/>
        <v>0</v>
      </c>
      <c r="J630">
        <f t="shared" si="57"/>
        <v>0</v>
      </c>
      <c r="K630">
        <f t="shared" si="58"/>
        <v>0</v>
      </c>
      <c r="L630">
        <f t="shared" si="59"/>
        <v>1</v>
      </c>
    </row>
    <row r="631" spans="1:12">
      <c r="A631" s="20">
        <v>629</v>
      </c>
      <c r="B631" s="21">
        <v>1</v>
      </c>
      <c r="C631" s="21">
        <v>1</v>
      </c>
      <c r="D631" s="21">
        <v>1</v>
      </c>
      <c r="E631" s="21">
        <v>3</v>
      </c>
      <c r="F631" s="24" t="s">
        <v>2</v>
      </c>
      <c r="G631">
        <f t="shared" si="54"/>
        <v>0</v>
      </c>
      <c r="H631">
        <f t="shared" si="55"/>
        <v>1</v>
      </c>
      <c r="I631">
        <f t="shared" si="56"/>
        <v>0</v>
      </c>
      <c r="J631">
        <f t="shared" si="57"/>
        <v>0</v>
      </c>
      <c r="K631">
        <f t="shared" si="58"/>
        <v>0</v>
      </c>
      <c r="L631">
        <f t="shared" si="59"/>
        <v>1</v>
      </c>
    </row>
    <row r="632" spans="1:12">
      <c r="A632" s="20">
        <v>630</v>
      </c>
      <c r="B632" s="21">
        <v>1</v>
      </c>
      <c r="C632" s="21">
        <v>0</v>
      </c>
      <c r="D632" s="21">
        <v>0</v>
      </c>
      <c r="E632" s="21">
        <v>1</v>
      </c>
      <c r="F632" s="24" t="s">
        <v>2</v>
      </c>
      <c r="G632">
        <f t="shared" si="54"/>
        <v>0</v>
      </c>
      <c r="H632">
        <f t="shared" si="55"/>
        <v>0</v>
      </c>
      <c r="I632">
        <f t="shared" si="56"/>
        <v>0</v>
      </c>
      <c r="J632">
        <f t="shared" si="57"/>
        <v>0</v>
      </c>
      <c r="K632">
        <f t="shared" si="58"/>
        <v>0</v>
      </c>
      <c r="L632">
        <f t="shared" si="59"/>
        <v>1</v>
      </c>
    </row>
    <row r="633" spans="1:12">
      <c r="A633" s="20">
        <v>631</v>
      </c>
      <c r="B633" s="21">
        <v>0</v>
      </c>
      <c r="C633" s="21">
        <v>0</v>
      </c>
      <c r="D633" s="21">
        <v>0</v>
      </c>
      <c r="E633" s="21">
        <v>0</v>
      </c>
      <c r="F633" s="24" t="s">
        <v>2</v>
      </c>
      <c r="G633">
        <f t="shared" si="54"/>
        <v>1</v>
      </c>
      <c r="H633">
        <f t="shared" si="55"/>
        <v>0</v>
      </c>
      <c r="I633">
        <f t="shared" si="56"/>
        <v>0</v>
      </c>
      <c r="J633">
        <f t="shared" si="57"/>
        <v>0</v>
      </c>
      <c r="K633">
        <f t="shared" si="58"/>
        <v>0</v>
      </c>
      <c r="L633">
        <f t="shared" si="59"/>
        <v>1</v>
      </c>
    </row>
    <row r="634" spans="1:12">
      <c r="A634" s="20">
        <v>632</v>
      </c>
      <c r="B634" s="21">
        <v>2</v>
      </c>
      <c r="C634" s="21">
        <v>1</v>
      </c>
      <c r="D634" s="21">
        <v>1</v>
      </c>
      <c r="E634" s="21">
        <v>4</v>
      </c>
      <c r="F634" s="24" t="s">
        <v>2</v>
      </c>
      <c r="G634">
        <f t="shared" si="54"/>
        <v>0</v>
      </c>
      <c r="H634">
        <f t="shared" si="55"/>
        <v>0</v>
      </c>
      <c r="I634">
        <f t="shared" si="56"/>
        <v>0</v>
      </c>
      <c r="J634">
        <f t="shared" si="57"/>
        <v>0</v>
      </c>
      <c r="K634">
        <f t="shared" si="58"/>
        <v>0</v>
      </c>
      <c r="L634">
        <f t="shared" si="59"/>
        <v>0</v>
      </c>
    </row>
    <row r="635" spans="1:12">
      <c r="A635" s="20">
        <v>633</v>
      </c>
      <c r="B635" s="21">
        <v>1</v>
      </c>
      <c r="C635" s="21">
        <v>1</v>
      </c>
      <c r="D635" s="21">
        <v>1</v>
      </c>
      <c r="E635" s="21">
        <v>3</v>
      </c>
      <c r="F635" s="24" t="s">
        <v>2</v>
      </c>
      <c r="G635">
        <f t="shared" si="54"/>
        <v>0</v>
      </c>
      <c r="H635">
        <f t="shared" si="55"/>
        <v>1</v>
      </c>
      <c r="I635">
        <f t="shared" si="56"/>
        <v>0</v>
      </c>
      <c r="J635">
        <f t="shared" si="57"/>
        <v>0</v>
      </c>
      <c r="K635">
        <f t="shared" si="58"/>
        <v>0</v>
      </c>
      <c r="L635">
        <f t="shared" si="59"/>
        <v>1</v>
      </c>
    </row>
    <row r="636" spans="1:12">
      <c r="A636" s="20">
        <v>634</v>
      </c>
      <c r="B636" s="21">
        <v>1</v>
      </c>
      <c r="C636" s="21">
        <v>3</v>
      </c>
      <c r="D636" s="21">
        <v>3</v>
      </c>
      <c r="E636" s="21">
        <v>7</v>
      </c>
      <c r="F636" s="24" t="s">
        <v>2</v>
      </c>
      <c r="G636">
        <f t="shared" si="54"/>
        <v>0</v>
      </c>
      <c r="H636">
        <f t="shared" si="55"/>
        <v>0</v>
      </c>
      <c r="I636">
        <f t="shared" si="56"/>
        <v>0</v>
      </c>
      <c r="J636">
        <f t="shared" si="57"/>
        <v>0</v>
      </c>
      <c r="K636">
        <f t="shared" si="58"/>
        <v>0</v>
      </c>
      <c r="L636">
        <f t="shared" si="59"/>
        <v>0</v>
      </c>
    </row>
    <row r="637" spans="1:12">
      <c r="A637" s="20">
        <v>635</v>
      </c>
      <c r="B637" s="21">
        <v>0</v>
      </c>
      <c r="C637" s="21">
        <v>0</v>
      </c>
      <c r="D637" s="21">
        <v>0</v>
      </c>
      <c r="E637" s="21">
        <v>0</v>
      </c>
      <c r="F637" s="24" t="s">
        <v>2</v>
      </c>
      <c r="G637">
        <f t="shared" si="54"/>
        <v>1</v>
      </c>
      <c r="H637">
        <f t="shared" si="55"/>
        <v>0</v>
      </c>
      <c r="I637">
        <f t="shared" si="56"/>
        <v>0</v>
      </c>
      <c r="J637">
        <f t="shared" si="57"/>
        <v>0</v>
      </c>
      <c r="K637">
        <f t="shared" si="58"/>
        <v>0</v>
      </c>
      <c r="L637">
        <f t="shared" si="59"/>
        <v>1</v>
      </c>
    </row>
    <row r="638" spans="1:12">
      <c r="A638" s="20">
        <v>636</v>
      </c>
      <c r="B638" s="21">
        <v>1</v>
      </c>
      <c r="C638" s="21">
        <v>0</v>
      </c>
      <c r="D638" s="21">
        <v>0</v>
      </c>
      <c r="E638" s="21">
        <v>1</v>
      </c>
      <c r="F638" s="24" t="s">
        <v>2</v>
      </c>
      <c r="G638">
        <f t="shared" si="54"/>
        <v>0</v>
      </c>
      <c r="H638">
        <f t="shared" si="55"/>
        <v>0</v>
      </c>
      <c r="I638">
        <f t="shared" si="56"/>
        <v>0</v>
      </c>
      <c r="J638">
        <f t="shared" si="57"/>
        <v>0</v>
      </c>
      <c r="K638">
        <f t="shared" si="58"/>
        <v>0</v>
      </c>
      <c r="L638">
        <f t="shared" si="59"/>
        <v>1</v>
      </c>
    </row>
    <row r="639" spans="1:12">
      <c r="A639" s="20">
        <v>637</v>
      </c>
      <c r="B639" s="21">
        <v>1</v>
      </c>
      <c r="C639" s="21">
        <v>1</v>
      </c>
      <c r="D639" s="21">
        <v>1</v>
      </c>
      <c r="E639" s="21">
        <v>3</v>
      </c>
      <c r="F639" s="24" t="s">
        <v>2</v>
      </c>
      <c r="G639">
        <f t="shared" si="54"/>
        <v>0</v>
      </c>
      <c r="H639">
        <f t="shared" si="55"/>
        <v>1</v>
      </c>
      <c r="I639">
        <f t="shared" si="56"/>
        <v>0</v>
      </c>
      <c r="J639">
        <f t="shared" si="57"/>
        <v>0</v>
      </c>
      <c r="K639">
        <f t="shared" si="58"/>
        <v>0</v>
      </c>
      <c r="L639">
        <f t="shared" si="59"/>
        <v>1</v>
      </c>
    </row>
    <row r="640" spans="1:12">
      <c r="A640" s="20">
        <v>638</v>
      </c>
      <c r="B640" s="21">
        <v>1</v>
      </c>
      <c r="C640" s="21">
        <v>1</v>
      </c>
      <c r="D640" s="21">
        <v>2</v>
      </c>
      <c r="E640" s="21">
        <v>4</v>
      </c>
      <c r="F640" s="24" t="s">
        <v>2</v>
      </c>
      <c r="G640">
        <f t="shared" si="54"/>
        <v>0</v>
      </c>
      <c r="H640">
        <f t="shared" si="55"/>
        <v>0</v>
      </c>
      <c r="I640">
        <f t="shared" si="56"/>
        <v>0</v>
      </c>
      <c r="J640">
        <f t="shared" si="57"/>
        <v>0</v>
      </c>
      <c r="K640">
        <f t="shared" si="58"/>
        <v>0</v>
      </c>
      <c r="L640">
        <f t="shared" si="59"/>
        <v>0</v>
      </c>
    </row>
    <row r="641" spans="1:12">
      <c r="A641" s="20">
        <v>639</v>
      </c>
      <c r="B641" s="21">
        <v>1</v>
      </c>
      <c r="C641" s="21">
        <v>1</v>
      </c>
      <c r="D641" s="21">
        <v>1</v>
      </c>
      <c r="E641" s="21">
        <v>3</v>
      </c>
      <c r="F641" s="24" t="s">
        <v>2</v>
      </c>
      <c r="G641">
        <f t="shared" si="54"/>
        <v>0</v>
      </c>
      <c r="H641">
        <f t="shared" si="55"/>
        <v>1</v>
      </c>
      <c r="I641">
        <f t="shared" si="56"/>
        <v>0</v>
      </c>
      <c r="J641">
        <f t="shared" si="57"/>
        <v>0</v>
      </c>
      <c r="K641">
        <f t="shared" si="58"/>
        <v>0</v>
      </c>
      <c r="L641">
        <f t="shared" si="59"/>
        <v>1</v>
      </c>
    </row>
    <row r="642" spans="1:12">
      <c r="A642" s="20">
        <v>640</v>
      </c>
      <c r="B642" s="21">
        <v>1</v>
      </c>
      <c r="C642" s="21">
        <v>0</v>
      </c>
      <c r="D642" s="21">
        <v>0</v>
      </c>
      <c r="E642" s="21">
        <v>1</v>
      </c>
      <c r="F642" s="24" t="s">
        <v>2</v>
      </c>
      <c r="G642">
        <f t="shared" si="54"/>
        <v>0</v>
      </c>
      <c r="H642">
        <f t="shared" si="55"/>
        <v>0</v>
      </c>
      <c r="I642">
        <f t="shared" si="56"/>
        <v>0</v>
      </c>
      <c r="J642">
        <f t="shared" si="57"/>
        <v>0</v>
      </c>
      <c r="K642">
        <f t="shared" si="58"/>
        <v>0</v>
      </c>
      <c r="L642">
        <f t="shared" si="59"/>
        <v>1</v>
      </c>
    </row>
    <row r="643" spans="1:12">
      <c r="A643" s="20">
        <v>641</v>
      </c>
      <c r="B643" s="21">
        <v>0</v>
      </c>
      <c r="C643" s="21">
        <v>0</v>
      </c>
      <c r="D643" s="21">
        <v>0</v>
      </c>
      <c r="E643" s="21">
        <v>0</v>
      </c>
      <c r="F643" s="24" t="s">
        <v>2</v>
      </c>
      <c r="G643">
        <f t="shared" si="54"/>
        <v>1</v>
      </c>
      <c r="H643">
        <f t="shared" si="55"/>
        <v>0</v>
      </c>
      <c r="I643">
        <f t="shared" si="56"/>
        <v>0</v>
      </c>
      <c r="J643">
        <f t="shared" si="57"/>
        <v>0</v>
      </c>
      <c r="K643">
        <f t="shared" si="58"/>
        <v>0</v>
      </c>
      <c r="L643">
        <f t="shared" si="59"/>
        <v>1</v>
      </c>
    </row>
    <row r="644" spans="1:12">
      <c r="A644" s="20">
        <v>642</v>
      </c>
      <c r="B644" s="21">
        <v>1</v>
      </c>
      <c r="C644" s="21">
        <v>0</v>
      </c>
      <c r="D644" s="21">
        <v>0</v>
      </c>
      <c r="E644" s="21">
        <v>1</v>
      </c>
      <c r="F644" s="24" t="s">
        <v>2</v>
      </c>
      <c r="G644">
        <f t="shared" ref="G644:G685" si="60">IF(AND($B644=0, $C644=0, $D644=0), 1, 0)</f>
        <v>0</v>
      </c>
      <c r="H644">
        <f t="shared" ref="H644:H685" si="61">IF(AND($B644=1, $C644=1, $D644=1), 1, 0)</f>
        <v>0</v>
      </c>
      <c r="I644">
        <f t="shared" ref="I644:I685" si="62">IF(AND($B644=2, $C644=2, $D644=2), 1, 0)</f>
        <v>0</v>
      </c>
      <c r="J644">
        <f t="shared" ref="J644:J685" si="63">IF(AND($B644=3, $C644=3, $D644=3), 1, 0)</f>
        <v>0</v>
      </c>
      <c r="K644">
        <f t="shared" ref="K644:K685" si="64">IF(AND($B644=4, $C644=4, $D644=4), 1, 0)</f>
        <v>0</v>
      </c>
      <c r="L644">
        <f t="shared" ref="L644:L685" si="65">IF(AND($B644&lt;2, $C644&lt;2, $D644&lt;2), 1, 0)</f>
        <v>1</v>
      </c>
    </row>
    <row r="645" spans="1:12">
      <c r="A645" s="20">
        <v>643</v>
      </c>
      <c r="B645" s="21">
        <v>0</v>
      </c>
      <c r="C645" s="21">
        <v>0</v>
      </c>
      <c r="D645" s="21">
        <v>0</v>
      </c>
      <c r="E645" s="21">
        <v>0</v>
      </c>
      <c r="F645" s="24" t="s">
        <v>419</v>
      </c>
      <c r="G645">
        <f t="shared" si="60"/>
        <v>1</v>
      </c>
      <c r="H645">
        <f t="shared" si="61"/>
        <v>0</v>
      </c>
      <c r="I645">
        <f t="shared" si="62"/>
        <v>0</v>
      </c>
      <c r="J645">
        <f t="shared" si="63"/>
        <v>0</v>
      </c>
      <c r="K645">
        <f t="shared" si="64"/>
        <v>0</v>
      </c>
      <c r="L645">
        <f t="shared" si="65"/>
        <v>1</v>
      </c>
    </row>
    <row r="646" spans="1:12">
      <c r="A646" s="20">
        <v>644</v>
      </c>
      <c r="B646" s="21">
        <v>1</v>
      </c>
      <c r="C646" s="21">
        <v>1</v>
      </c>
      <c r="D646" s="21">
        <v>2</v>
      </c>
      <c r="E646" s="21">
        <v>4</v>
      </c>
      <c r="F646" s="24" t="s">
        <v>419</v>
      </c>
      <c r="G646">
        <f t="shared" si="60"/>
        <v>0</v>
      </c>
      <c r="H646">
        <f t="shared" si="61"/>
        <v>0</v>
      </c>
      <c r="I646">
        <f t="shared" si="62"/>
        <v>0</v>
      </c>
      <c r="J646">
        <f t="shared" si="63"/>
        <v>0</v>
      </c>
      <c r="K646">
        <f t="shared" si="64"/>
        <v>0</v>
      </c>
      <c r="L646">
        <f t="shared" si="65"/>
        <v>0</v>
      </c>
    </row>
    <row r="647" spans="1:12">
      <c r="A647" s="20">
        <v>645</v>
      </c>
      <c r="B647" s="21">
        <v>1</v>
      </c>
      <c r="C647" s="21">
        <v>0</v>
      </c>
      <c r="D647" s="21">
        <v>2</v>
      </c>
      <c r="E647" s="21">
        <v>3</v>
      </c>
      <c r="F647" s="24" t="s">
        <v>419</v>
      </c>
      <c r="G647">
        <f t="shared" si="60"/>
        <v>0</v>
      </c>
      <c r="H647">
        <f t="shared" si="61"/>
        <v>0</v>
      </c>
      <c r="I647">
        <f t="shared" si="62"/>
        <v>0</v>
      </c>
      <c r="J647">
        <f t="shared" si="63"/>
        <v>0</v>
      </c>
      <c r="K647">
        <f t="shared" si="64"/>
        <v>0</v>
      </c>
      <c r="L647">
        <f t="shared" si="65"/>
        <v>0</v>
      </c>
    </row>
    <row r="648" spans="1:12">
      <c r="A648" s="20">
        <v>646</v>
      </c>
      <c r="B648" s="21">
        <v>0</v>
      </c>
      <c r="C648" s="21">
        <v>0</v>
      </c>
      <c r="D648" s="21">
        <v>0</v>
      </c>
      <c r="E648" s="21">
        <v>0</v>
      </c>
      <c r="F648" s="24" t="s">
        <v>419</v>
      </c>
      <c r="G648">
        <f t="shared" si="60"/>
        <v>1</v>
      </c>
      <c r="H648">
        <f t="shared" si="61"/>
        <v>0</v>
      </c>
      <c r="I648">
        <f t="shared" si="62"/>
        <v>0</v>
      </c>
      <c r="J648">
        <f t="shared" si="63"/>
        <v>0</v>
      </c>
      <c r="K648">
        <f t="shared" si="64"/>
        <v>0</v>
      </c>
      <c r="L648">
        <f t="shared" si="65"/>
        <v>1</v>
      </c>
    </row>
    <row r="649" spans="1:12">
      <c r="A649" s="20">
        <v>647</v>
      </c>
      <c r="B649" s="21">
        <v>0</v>
      </c>
      <c r="C649" s="21">
        <v>0</v>
      </c>
      <c r="D649" s="21">
        <v>0</v>
      </c>
      <c r="E649" s="21">
        <v>0</v>
      </c>
      <c r="F649" s="24" t="s">
        <v>419</v>
      </c>
      <c r="G649">
        <f t="shared" si="60"/>
        <v>1</v>
      </c>
      <c r="H649">
        <f t="shared" si="61"/>
        <v>0</v>
      </c>
      <c r="I649">
        <f t="shared" si="62"/>
        <v>0</v>
      </c>
      <c r="J649">
        <f t="shared" si="63"/>
        <v>0</v>
      </c>
      <c r="K649">
        <f t="shared" si="64"/>
        <v>0</v>
      </c>
      <c r="L649">
        <f t="shared" si="65"/>
        <v>1</v>
      </c>
    </row>
    <row r="650" spans="1:12">
      <c r="A650" s="20">
        <v>648</v>
      </c>
      <c r="B650" s="21">
        <v>0</v>
      </c>
      <c r="C650" s="21">
        <v>0</v>
      </c>
      <c r="D650" s="21">
        <v>0</v>
      </c>
      <c r="E650" s="21">
        <v>0</v>
      </c>
      <c r="F650" s="24" t="s">
        <v>419</v>
      </c>
      <c r="G650">
        <f t="shared" si="60"/>
        <v>1</v>
      </c>
      <c r="H650">
        <f t="shared" si="61"/>
        <v>0</v>
      </c>
      <c r="I650">
        <f t="shared" si="62"/>
        <v>0</v>
      </c>
      <c r="J650">
        <f t="shared" si="63"/>
        <v>0</v>
      </c>
      <c r="K650">
        <f t="shared" si="64"/>
        <v>0</v>
      </c>
      <c r="L650">
        <f t="shared" si="65"/>
        <v>1</v>
      </c>
    </row>
    <row r="651" spans="1:12">
      <c r="A651" s="20">
        <v>649</v>
      </c>
      <c r="B651" s="21">
        <v>0</v>
      </c>
      <c r="C651" s="21">
        <v>0</v>
      </c>
      <c r="D651" s="21">
        <v>0</v>
      </c>
      <c r="E651" s="21">
        <v>0</v>
      </c>
      <c r="F651" s="24" t="s">
        <v>419</v>
      </c>
      <c r="G651">
        <f t="shared" si="60"/>
        <v>1</v>
      </c>
      <c r="H651">
        <f t="shared" si="61"/>
        <v>0</v>
      </c>
      <c r="I651">
        <f t="shared" si="62"/>
        <v>0</v>
      </c>
      <c r="J651">
        <f t="shared" si="63"/>
        <v>0</v>
      </c>
      <c r="K651">
        <f t="shared" si="64"/>
        <v>0</v>
      </c>
      <c r="L651">
        <f t="shared" si="65"/>
        <v>1</v>
      </c>
    </row>
    <row r="652" spans="1:12">
      <c r="A652" s="20">
        <v>650</v>
      </c>
      <c r="B652" s="21">
        <v>1</v>
      </c>
      <c r="C652" s="21">
        <v>0</v>
      </c>
      <c r="D652" s="21">
        <v>1</v>
      </c>
      <c r="E652" s="21">
        <v>2</v>
      </c>
      <c r="F652" s="24" t="s">
        <v>419</v>
      </c>
      <c r="G652">
        <f t="shared" si="60"/>
        <v>0</v>
      </c>
      <c r="H652">
        <f t="shared" si="61"/>
        <v>0</v>
      </c>
      <c r="I652">
        <f t="shared" si="62"/>
        <v>0</v>
      </c>
      <c r="J652">
        <f t="shared" si="63"/>
        <v>0</v>
      </c>
      <c r="K652">
        <f t="shared" si="64"/>
        <v>0</v>
      </c>
      <c r="L652">
        <f t="shared" si="65"/>
        <v>1</v>
      </c>
    </row>
    <row r="653" spans="1:12">
      <c r="A653" s="20">
        <v>651</v>
      </c>
      <c r="B653" s="21">
        <v>0</v>
      </c>
      <c r="C653" s="21">
        <v>0</v>
      </c>
      <c r="D653" s="21">
        <v>0</v>
      </c>
      <c r="E653" s="21">
        <v>0</v>
      </c>
      <c r="F653" s="24" t="s">
        <v>419</v>
      </c>
      <c r="G653">
        <f t="shared" si="60"/>
        <v>1</v>
      </c>
      <c r="H653">
        <f t="shared" si="61"/>
        <v>0</v>
      </c>
      <c r="I653">
        <f t="shared" si="62"/>
        <v>0</v>
      </c>
      <c r="J653">
        <f t="shared" si="63"/>
        <v>0</v>
      </c>
      <c r="K653">
        <f t="shared" si="64"/>
        <v>0</v>
      </c>
      <c r="L653">
        <f t="shared" si="65"/>
        <v>1</v>
      </c>
    </row>
    <row r="654" spans="1:12">
      <c r="A654" s="20">
        <v>652</v>
      </c>
      <c r="B654" s="21">
        <v>1</v>
      </c>
      <c r="C654" s="21">
        <v>1</v>
      </c>
      <c r="D654" s="21">
        <v>2</v>
      </c>
      <c r="E654" s="21">
        <v>4</v>
      </c>
      <c r="F654" s="24" t="s">
        <v>419</v>
      </c>
      <c r="G654">
        <f t="shared" si="60"/>
        <v>0</v>
      </c>
      <c r="H654">
        <f t="shared" si="61"/>
        <v>0</v>
      </c>
      <c r="I654">
        <f t="shared" si="62"/>
        <v>0</v>
      </c>
      <c r="J654">
        <f t="shared" si="63"/>
        <v>0</v>
      </c>
      <c r="K654">
        <f t="shared" si="64"/>
        <v>0</v>
      </c>
      <c r="L654">
        <f t="shared" si="65"/>
        <v>0</v>
      </c>
    </row>
    <row r="655" spans="1:12">
      <c r="A655" s="20">
        <v>653</v>
      </c>
      <c r="B655" s="21">
        <v>1</v>
      </c>
      <c r="C655" s="21">
        <v>0</v>
      </c>
      <c r="D655" s="21">
        <v>2</v>
      </c>
      <c r="E655" s="21">
        <v>3</v>
      </c>
      <c r="F655" s="24" t="s">
        <v>419</v>
      </c>
      <c r="G655">
        <f t="shared" si="60"/>
        <v>0</v>
      </c>
      <c r="H655">
        <f t="shared" si="61"/>
        <v>0</v>
      </c>
      <c r="I655">
        <f t="shared" si="62"/>
        <v>0</v>
      </c>
      <c r="J655">
        <f t="shared" si="63"/>
        <v>0</v>
      </c>
      <c r="K655">
        <f t="shared" si="64"/>
        <v>0</v>
      </c>
      <c r="L655">
        <f t="shared" si="65"/>
        <v>0</v>
      </c>
    </row>
    <row r="656" spans="1:12">
      <c r="A656" s="20">
        <v>654</v>
      </c>
      <c r="B656" s="21">
        <v>0</v>
      </c>
      <c r="C656" s="21">
        <v>0</v>
      </c>
      <c r="D656" s="21">
        <v>0</v>
      </c>
      <c r="E656" s="21">
        <v>0</v>
      </c>
      <c r="F656" s="24" t="s">
        <v>419</v>
      </c>
      <c r="G656">
        <f t="shared" si="60"/>
        <v>1</v>
      </c>
      <c r="H656">
        <f t="shared" si="61"/>
        <v>0</v>
      </c>
      <c r="I656">
        <f t="shared" si="62"/>
        <v>0</v>
      </c>
      <c r="J656">
        <f t="shared" si="63"/>
        <v>0</v>
      </c>
      <c r="K656">
        <f t="shared" si="64"/>
        <v>0</v>
      </c>
      <c r="L656">
        <f t="shared" si="65"/>
        <v>1</v>
      </c>
    </row>
    <row r="657" spans="1:12">
      <c r="A657" s="20">
        <v>655</v>
      </c>
      <c r="B657" s="21">
        <v>0</v>
      </c>
      <c r="C657" s="21">
        <v>0</v>
      </c>
      <c r="D657" s="21">
        <v>0</v>
      </c>
      <c r="E657" s="21">
        <v>0</v>
      </c>
      <c r="F657" s="24" t="s">
        <v>419</v>
      </c>
      <c r="G657">
        <f t="shared" si="60"/>
        <v>1</v>
      </c>
      <c r="H657">
        <f t="shared" si="61"/>
        <v>0</v>
      </c>
      <c r="I657">
        <f t="shared" si="62"/>
        <v>0</v>
      </c>
      <c r="J657">
        <f t="shared" si="63"/>
        <v>0</v>
      </c>
      <c r="K657">
        <f t="shared" si="64"/>
        <v>0</v>
      </c>
      <c r="L657">
        <f t="shared" si="65"/>
        <v>1</v>
      </c>
    </row>
    <row r="658" spans="1:12">
      <c r="A658" s="20">
        <v>656</v>
      </c>
      <c r="B658" s="21">
        <v>3</v>
      </c>
      <c r="C658" s="21">
        <v>1</v>
      </c>
      <c r="D658" s="21">
        <v>2</v>
      </c>
      <c r="E658" s="21">
        <v>6</v>
      </c>
      <c r="F658" s="24" t="s">
        <v>419</v>
      </c>
      <c r="G658">
        <f t="shared" si="60"/>
        <v>0</v>
      </c>
      <c r="H658">
        <f t="shared" si="61"/>
        <v>0</v>
      </c>
      <c r="I658">
        <f t="shared" si="62"/>
        <v>0</v>
      </c>
      <c r="J658">
        <f t="shared" si="63"/>
        <v>0</v>
      </c>
      <c r="K658">
        <f t="shared" si="64"/>
        <v>0</v>
      </c>
      <c r="L658">
        <f t="shared" si="65"/>
        <v>0</v>
      </c>
    </row>
    <row r="659" spans="1:12">
      <c r="A659" s="20">
        <v>657</v>
      </c>
      <c r="B659" s="21">
        <v>0</v>
      </c>
      <c r="C659" s="21">
        <v>1</v>
      </c>
      <c r="D659" s="21">
        <v>1</v>
      </c>
      <c r="E659" s="21">
        <v>2</v>
      </c>
      <c r="F659" s="24" t="s">
        <v>419</v>
      </c>
      <c r="G659">
        <f t="shared" si="60"/>
        <v>0</v>
      </c>
      <c r="H659">
        <f t="shared" si="61"/>
        <v>0</v>
      </c>
      <c r="I659">
        <f t="shared" si="62"/>
        <v>0</v>
      </c>
      <c r="J659">
        <f t="shared" si="63"/>
        <v>0</v>
      </c>
      <c r="K659">
        <f t="shared" si="64"/>
        <v>0</v>
      </c>
      <c r="L659">
        <f t="shared" si="65"/>
        <v>1</v>
      </c>
    </row>
    <row r="660" spans="1:12">
      <c r="A660" s="20">
        <v>658</v>
      </c>
      <c r="B660" s="21">
        <v>0</v>
      </c>
      <c r="C660" s="21">
        <v>0</v>
      </c>
      <c r="D660" s="21">
        <v>0</v>
      </c>
      <c r="E660" s="21">
        <v>0</v>
      </c>
      <c r="F660" s="24" t="s">
        <v>419</v>
      </c>
      <c r="G660">
        <f t="shared" si="60"/>
        <v>1</v>
      </c>
      <c r="H660">
        <f t="shared" si="61"/>
        <v>0</v>
      </c>
      <c r="I660">
        <f t="shared" si="62"/>
        <v>0</v>
      </c>
      <c r="J660">
        <f t="shared" si="63"/>
        <v>0</v>
      </c>
      <c r="K660">
        <f t="shared" si="64"/>
        <v>0</v>
      </c>
      <c r="L660">
        <f t="shared" si="65"/>
        <v>1</v>
      </c>
    </row>
    <row r="661" spans="1:12">
      <c r="A661" s="20">
        <v>659</v>
      </c>
      <c r="B661" s="21">
        <v>1</v>
      </c>
      <c r="C661" s="21">
        <v>0</v>
      </c>
      <c r="D661" s="21">
        <v>1</v>
      </c>
      <c r="E661" s="21">
        <v>2</v>
      </c>
      <c r="F661" s="24" t="s">
        <v>419</v>
      </c>
      <c r="G661">
        <f t="shared" si="60"/>
        <v>0</v>
      </c>
      <c r="H661">
        <f t="shared" si="61"/>
        <v>0</v>
      </c>
      <c r="I661">
        <f t="shared" si="62"/>
        <v>0</v>
      </c>
      <c r="J661">
        <f t="shared" si="63"/>
        <v>0</v>
      </c>
      <c r="K661">
        <f t="shared" si="64"/>
        <v>0</v>
      </c>
      <c r="L661">
        <f t="shared" si="65"/>
        <v>1</v>
      </c>
    </row>
    <row r="662" spans="1:12">
      <c r="A662" s="20">
        <v>660</v>
      </c>
      <c r="B662" s="21">
        <v>0</v>
      </c>
      <c r="C662" s="21">
        <v>0</v>
      </c>
      <c r="D662" s="21">
        <v>1</v>
      </c>
      <c r="E662" s="21">
        <v>1</v>
      </c>
      <c r="F662" s="24" t="s">
        <v>419</v>
      </c>
      <c r="G662">
        <f t="shared" si="60"/>
        <v>0</v>
      </c>
      <c r="H662">
        <f t="shared" si="61"/>
        <v>0</v>
      </c>
      <c r="I662">
        <f t="shared" si="62"/>
        <v>0</v>
      </c>
      <c r="J662">
        <f t="shared" si="63"/>
        <v>0</v>
      </c>
      <c r="K662">
        <f t="shared" si="64"/>
        <v>0</v>
      </c>
      <c r="L662">
        <f t="shared" si="65"/>
        <v>1</v>
      </c>
    </row>
    <row r="663" spans="1:12">
      <c r="A663" s="20">
        <v>661</v>
      </c>
      <c r="B663" s="21">
        <v>1</v>
      </c>
      <c r="C663" s="21">
        <v>0</v>
      </c>
      <c r="D663" s="21">
        <v>1</v>
      </c>
      <c r="E663" s="21">
        <v>2</v>
      </c>
      <c r="F663" s="24" t="s">
        <v>419</v>
      </c>
      <c r="G663">
        <f t="shared" si="60"/>
        <v>0</v>
      </c>
      <c r="H663">
        <f t="shared" si="61"/>
        <v>0</v>
      </c>
      <c r="I663">
        <f t="shared" si="62"/>
        <v>0</v>
      </c>
      <c r="J663">
        <f t="shared" si="63"/>
        <v>0</v>
      </c>
      <c r="K663">
        <f t="shared" si="64"/>
        <v>0</v>
      </c>
      <c r="L663">
        <f t="shared" si="65"/>
        <v>1</v>
      </c>
    </row>
    <row r="664" spans="1:12">
      <c r="A664" s="20">
        <v>662</v>
      </c>
      <c r="B664" s="21">
        <v>0</v>
      </c>
      <c r="C664" s="21">
        <v>2</v>
      </c>
      <c r="D664" s="21">
        <v>3</v>
      </c>
      <c r="E664" s="21">
        <v>5</v>
      </c>
      <c r="F664" s="24" t="s">
        <v>419</v>
      </c>
      <c r="G664">
        <f t="shared" si="60"/>
        <v>0</v>
      </c>
      <c r="H664">
        <f t="shared" si="61"/>
        <v>0</v>
      </c>
      <c r="I664">
        <f t="shared" si="62"/>
        <v>0</v>
      </c>
      <c r="J664">
        <f t="shared" si="63"/>
        <v>0</v>
      </c>
      <c r="K664">
        <f t="shared" si="64"/>
        <v>0</v>
      </c>
      <c r="L664">
        <f t="shared" si="65"/>
        <v>0</v>
      </c>
    </row>
    <row r="665" spans="1:12">
      <c r="A665" s="20">
        <v>663</v>
      </c>
      <c r="B665" s="21">
        <v>1</v>
      </c>
      <c r="C665" s="21">
        <v>0</v>
      </c>
      <c r="D665" s="21">
        <v>0</v>
      </c>
      <c r="E665" s="21">
        <v>1</v>
      </c>
      <c r="F665" s="24" t="s">
        <v>419</v>
      </c>
      <c r="G665">
        <f t="shared" si="60"/>
        <v>0</v>
      </c>
      <c r="H665">
        <f t="shared" si="61"/>
        <v>0</v>
      </c>
      <c r="I665">
        <f t="shared" si="62"/>
        <v>0</v>
      </c>
      <c r="J665">
        <f t="shared" si="63"/>
        <v>0</v>
      </c>
      <c r="K665">
        <f t="shared" si="64"/>
        <v>0</v>
      </c>
      <c r="L665">
        <f t="shared" si="65"/>
        <v>1</v>
      </c>
    </row>
    <row r="666" spans="1:12">
      <c r="A666" s="20">
        <v>664</v>
      </c>
      <c r="B666" s="21">
        <v>1</v>
      </c>
      <c r="C666" s="21">
        <v>1</v>
      </c>
      <c r="D666" s="21">
        <v>1</v>
      </c>
      <c r="E666" s="21">
        <v>3</v>
      </c>
      <c r="F666" s="24" t="s">
        <v>419</v>
      </c>
      <c r="G666">
        <f t="shared" si="60"/>
        <v>0</v>
      </c>
      <c r="H666">
        <f t="shared" si="61"/>
        <v>1</v>
      </c>
      <c r="I666">
        <f t="shared" si="62"/>
        <v>0</v>
      </c>
      <c r="J666">
        <f t="shared" si="63"/>
        <v>0</v>
      </c>
      <c r="K666">
        <f t="shared" si="64"/>
        <v>0</v>
      </c>
      <c r="L666">
        <f t="shared" si="65"/>
        <v>1</v>
      </c>
    </row>
    <row r="667" spans="1:12">
      <c r="A667" s="20">
        <v>665</v>
      </c>
      <c r="B667" s="21">
        <v>1</v>
      </c>
      <c r="C667" s="21">
        <v>1</v>
      </c>
      <c r="D667" s="21">
        <v>1</v>
      </c>
      <c r="E667" s="21">
        <v>3</v>
      </c>
      <c r="F667" s="24" t="s">
        <v>419</v>
      </c>
      <c r="G667">
        <f t="shared" si="60"/>
        <v>0</v>
      </c>
      <c r="H667">
        <f t="shared" si="61"/>
        <v>1</v>
      </c>
      <c r="I667">
        <f t="shared" si="62"/>
        <v>0</v>
      </c>
      <c r="J667">
        <f t="shared" si="63"/>
        <v>0</v>
      </c>
      <c r="K667">
        <f t="shared" si="64"/>
        <v>0</v>
      </c>
      <c r="L667">
        <f t="shared" si="65"/>
        <v>1</v>
      </c>
    </row>
    <row r="668" spans="1:12">
      <c r="A668" s="20">
        <v>666</v>
      </c>
      <c r="B668" s="21">
        <v>0</v>
      </c>
      <c r="C668" s="21">
        <v>1</v>
      </c>
      <c r="D668" s="21">
        <v>0</v>
      </c>
      <c r="E668" s="21">
        <v>1</v>
      </c>
      <c r="F668" s="24" t="s">
        <v>419</v>
      </c>
      <c r="G668">
        <f t="shared" si="60"/>
        <v>0</v>
      </c>
      <c r="H668">
        <f t="shared" si="61"/>
        <v>0</v>
      </c>
      <c r="I668">
        <f t="shared" si="62"/>
        <v>0</v>
      </c>
      <c r="J668">
        <f t="shared" si="63"/>
        <v>0</v>
      </c>
      <c r="K668">
        <f t="shared" si="64"/>
        <v>0</v>
      </c>
      <c r="L668">
        <f t="shared" si="65"/>
        <v>1</v>
      </c>
    </row>
    <row r="669" spans="1:12">
      <c r="A669" s="20">
        <v>667</v>
      </c>
      <c r="B669" s="21">
        <v>3</v>
      </c>
      <c r="C669" s="21">
        <v>0</v>
      </c>
      <c r="D669" s="21">
        <v>1</v>
      </c>
      <c r="E669" s="21">
        <v>4</v>
      </c>
      <c r="F669" s="24" t="s">
        <v>419</v>
      </c>
      <c r="G669">
        <f t="shared" si="60"/>
        <v>0</v>
      </c>
      <c r="H669">
        <f t="shared" si="61"/>
        <v>0</v>
      </c>
      <c r="I669">
        <f t="shared" si="62"/>
        <v>0</v>
      </c>
      <c r="J669">
        <f t="shared" si="63"/>
        <v>0</v>
      </c>
      <c r="K669">
        <f t="shared" si="64"/>
        <v>0</v>
      </c>
      <c r="L669">
        <f t="shared" si="65"/>
        <v>0</v>
      </c>
    </row>
    <row r="670" spans="1:12">
      <c r="A670" s="20">
        <v>668</v>
      </c>
      <c r="B670" s="21">
        <v>1</v>
      </c>
      <c r="C670" s="21">
        <v>1</v>
      </c>
      <c r="D670" s="21">
        <v>1</v>
      </c>
      <c r="E670" s="21">
        <v>3</v>
      </c>
      <c r="F670" s="24" t="s">
        <v>419</v>
      </c>
      <c r="G670">
        <f t="shared" si="60"/>
        <v>0</v>
      </c>
      <c r="H670">
        <f t="shared" si="61"/>
        <v>1</v>
      </c>
      <c r="I670">
        <f t="shared" si="62"/>
        <v>0</v>
      </c>
      <c r="J670">
        <f t="shared" si="63"/>
        <v>0</v>
      </c>
      <c r="K670">
        <f t="shared" si="64"/>
        <v>0</v>
      </c>
      <c r="L670">
        <f t="shared" si="65"/>
        <v>1</v>
      </c>
    </row>
    <row r="671" spans="1:12">
      <c r="A671" s="20">
        <v>669</v>
      </c>
      <c r="B671" s="21">
        <v>1</v>
      </c>
      <c r="C671" s="21">
        <v>1</v>
      </c>
      <c r="D671" s="21">
        <v>1</v>
      </c>
      <c r="E671" s="21">
        <v>3</v>
      </c>
      <c r="F671" s="24" t="s">
        <v>419</v>
      </c>
      <c r="G671">
        <f t="shared" si="60"/>
        <v>0</v>
      </c>
      <c r="H671">
        <f t="shared" si="61"/>
        <v>1</v>
      </c>
      <c r="I671">
        <f t="shared" si="62"/>
        <v>0</v>
      </c>
      <c r="J671">
        <f t="shared" si="63"/>
        <v>0</v>
      </c>
      <c r="K671">
        <f t="shared" si="64"/>
        <v>0</v>
      </c>
      <c r="L671">
        <f t="shared" si="65"/>
        <v>1</v>
      </c>
    </row>
    <row r="672" spans="1:12">
      <c r="A672" s="20">
        <v>670</v>
      </c>
      <c r="B672" s="21">
        <v>1</v>
      </c>
      <c r="C672" s="21">
        <v>3</v>
      </c>
      <c r="D672" s="21">
        <v>2</v>
      </c>
      <c r="E672" s="21">
        <v>6</v>
      </c>
      <c r="F672" s="24" t="s">
        <v>419</v>
      </c>
      <c r="G672">
        <f t="shared" si="60"/>
        <v>0</v>
      </c>
      <c r="H672">
        <f t="shared" si="61"/>
        <v>0</v>
      </c>
      <c r="I672">
        <f t="shared" si="62"/>
        <v>0</v>
      </c>
      <c r="J672">
        <f t="shared" si="63"/>
        <v>0</v>
      </c>
      <c r="K672">
        <f t="shared" si="64"/>
        <v>0</v>
      </c>
      <c r="L672">
        <f t="shared" si="65"/>
        <v>0</v>
      </c>
    </row>
    <row r="673" spans="1:13">
      <c r="A673" s="20">
        <v>671</v>
      </c>
      <c r="B673" s="21">
        <v>1</v>
      </c>
      <c r="C673" s="21">
        <v>1</v>
      </c>
      <c r="D673" s="21">
        <v>1</v>
      </c>
      <c r="E673" s="21">
        <v>3</v>
      </c>
      <c r="F673" s="24" t="s">
        <v>419</v>
      </c>
      <c r="G673">
        <f t="shared" si="60"/>
        <v>0</v>
      </c>
      <c r="H673">
        <f t="shared" si="61"/>
        <v>1</v>
      </c>
      <c r="I673">
        <f t="shared" si="62"/>
        <v>0</v>
      </c>
      <c r="J673">
        <f t="shared" si="63"/>
        <v>0</v>
      </c>
      <c r="K673">
        <f t="shared" si="64"/>
        <v>0</v>
      </c>
      <c r="L673">
        <f t="shared" si="65"/>
        <v>1</v>
      </c>
    </row>
    <row r="674" spans="1:13">
      <c r="A674" s="20">
        <v>672</v>
      </c>
      <c r="B674" s="21">
        <v>1</v>
      </c>
      <c r="C674" s="21">
        <v>3</v>
      </c>
      <c r="D674" s="21">
        <v>1</v>
      </c>
      <c r="E674" s="21">
        <v>5</v>
      </c>
      <c r="F674" s="24" t="s">
        <v>419</v>
      </c>
      <c r="G674">
        <f t="shared" si="60"/>
        <v>0</v>
      </c>
      <c r="H674">
        <f t="shared" si="61"/>
        <v>0</v>
      </c>
      <c r="I674">
        <f t="shared" si="62"/>
        <v>0</v>
      </c>
      <c r="J674">
        <f t="shared" si="63"/>
        <v>0</v>
      </c>
      <c r="K674">
        <f t="shared" si="64"/>
        <v>0</v>
      </c>
      <c r="L674">
        <f t="shared" si="65"/>
        <v>0</v>
      </c>
    </row>
    <row r="675" spans="1:13">
      <c r="A675" s="20">
        <v>673</v>
      </c>
      <c r="B675" s="21">
        <v>1</v>
      </c>
      <c r="C675" s="21">
        <v>2</v>
      </c>
      <c r="D675" s="21">
        <v>2</v>
      </c>
      <c r="E675" s="21">
        <v>5</v>
      </c>
      <c r="F675" s="24" t="s">
        <v>419</v>
      </c>
      <c r="G675">
        <f t="shared" si="60"/>
        <v>0</v>
      </c>
      <c r="H675">
        <f t="shared" si="61"/>
        <v>0</v>
      </c>
      <c r="I675">
        <f t="shared" si="62"/>
        <v>0</v>
      </c>
      <c r="J675">
        <f t="shared" si="63"/>
        <v>0</v>
      </c>
      <c r="K675">
        <f t="shared" si="64"/>
        <v>0</v>
      </c>
      <c r="L675">
        <f t="shared" si="65"/>
        <v>0</v>
      </c>
    </row>
    <row r="676" spans="1:13">
      <c r="A676" s="20">
        <v>674</v>
      </c>
      <c r="B676" s="21">
        <v>1</v>
      </c>
      <c r="C676" s="21">
        <v>1</v>
      </c>
      <c r="D676" s="21">
        <v>0</v>
      </c>
      <c r="E676" s="21">
        <v>2</v>
      </c>
      <c r="F676" s="24" t="s">
        <v>419</v>
      </c>
      <c r="G676">
        <f t="shared" si="60"/>
        <v>0</v>
      </c>
      <c r="H676">
        <f t="shared" si="61"/>
        <v>0</v>
      </c>
      <c r="I676">
        <f t="shared" si="62"/>
        <v>0</v>
      </c>
      <c r="J676">
        <f t="shared" si="63"/>
        <v>0</v>
      </c>
      <c r="K676">
        <f t="shared" si="64"/>
        <v>0</v>
      </c>
      <c r="L676">
        <f t="shared" si="65"/>
        <v>1</v>
      </c>
    </row>
    <row r="677" spans="1:13">
      <c r="A677" s="20">
        <v>675</v>
      </c>
      <c r="B677" s="21">
        <v>1</v>
      </c>
      <c r="C677" s="21">
        <v>4</v>
      </c>
      <c r="D677" s="21">
        <v>2</v>
      </c>
      <c r="E677" s="21">
        <v>7</v>
      </c>
      <c r="F677" s="24" t="s">
        <v>419</v>
      </c>
      <c r="G677">
        <f t="shared" si="60"/>
        <v>0</v>
      </c>
      <c r="H677">
        <f t="shared" si="61"/>
        <v>0</v>
      </c>
      <c r="I677">
        <f t="shared" si="62"/>
        <v>0</v>
      </c>
      <c r="J677">
        <f t="shared" si="63"/>
        <v>0</v>
      </c>
      <c r="K677">
        <f t="shared" si="64"/>
        <v>0</v>
      </c>
      <c r="L677">
        <f t="shared" si="65"/>
        <v>0</v>
      </c>
    </row>
    <row r="678" spans="1:13">
      <c r="A678" s="20">
        <v>676</v>
      </c>
      <c r="B678" s="21">
        <v>0</v>
      </c>
      <c r="C678" s="21">
        <v>0</v>
      </c>
      <c r="D678" s="21">
        <v>0</v>
      </c>
      <c r="E678" s="21">
        <v>0</v>
      </c>
      <c r="F678" s="24" t="s">
        <v>419</v>
      </c>
      <c r="G678">
        <f t="shared" si="60"/>
        <v>1</v>
      </c>
      <c r="H678">
        <f t="shared" si="61"/>
        <v>0</v>
      </c>
      <c r="I678">
        <f t="shared" si="62"/>
        <v>0</v>
      </c>
      <c r="J678">
        <f t="shared" si="63"/>
        <v>0</v>
      </c>
      <c r="K678">
        <f t="shared" si="64"/>
        <v>0</v>
      </c>
      <c r="L678">
        <f t="shared" si="65"/>
        <v>1</v>
      </c>
    </row>
    <row r="679" spans="1:13">
      <c r="A679" s="20">
        <v>677</v>
      </c>
      <c r="B679" s="21">
        <v>0</v>
      </c>
      <c r="C679" s="21">
        <v>0</v>
      </c>
      <c r="D679" s="21">
        <v>0</v>
      </c>
      <c r="E679" s="21">
        <v>0</v>
      </c>
      <c r="F679" s="24" t="s">
        <v>419</v>
      </c>
      <c r="G679">
        <f t="shared" si="60"/>
        <v>1</v>
      </c>
      <c r="H679">
        <f t="shared" si="61"/>
        <v>0</v>
      </c>
      <c r="I679">
        <f t="shared" si="62"/>
        <v>0</v>
      </c>
      <c r="J679">
        <f t="shared" si="63"/>
        <v>0</v>
      </c>
      <c r="K679">
        <f t="shared" si="64"/>
        <v>0</v>
      </c>
      <c r="L679">
        <f t="shared" si="65"/>
        <v>1</v>
      </c>
    </row>
    <row r="680" spans="1:13">
      <c r="A680" s="20">
        <v>678</v>
      </c>
      <c r="B680" s="21">
        <v>0</v>
      </c>
      <c r="C680" s="21">
        <v>0</v>
      </c>
      <c r="D680" s="21">
        <v>0</v>
      </c>
      <c r="E680" s="21">
        <v>0</v>
      </c>
      <c r="F680" s="24" t="s">
        <v>419</v>
      </c>
      <c r="G680">
        <f t="shared" si="60"/>
        <v>1</v>
      </c>
      <c r="H680">
        <f t="shared" si="61"/>
        <v>0</v>
      </c>
      <c r="I680">
        <f t="shared" si="62"/>
        <v>0</v>
      </c>
      <c r="J680">
        <f t="shared" si="63"/>
        <v>0</v>
      </c>
      <c r="K680">
        <f t="shared" si="64"/>
        <v>0</v>
      </c>
      <c r="L680">
        <f t="shared" si="65"/>
        <v>1</v>
      </c>
    </row>
    <row r="681" spans="1:13">
      <c r="A681" s="20">
        <v>679</v>
      </c>
      <c r="B681" s="21">
        <v>0</v>
      </c>
      <c r="C681" s="21">
        <v>0</v>
      </c>
      <c r="D681" s="21">
        <v>0</v>
      </c>
      <c r="E681" s="21">
        <v>0</v>
      </c>
      <c r="F681" s="24" t="s">
        <v>419</v>
      </c>
      <c r="G681">
        <f t="shared" si="60"/>
        <v>1</v>
      </c>
      <c r="H681">
        <f t="shared" si="61"/>
        <v>0</v>
      </c>
      <c r="I681">
        <f t="shared" si="62"/>
        <v>0</v>
      </c>
      <c r="J681">
        <f t="shared" si="63"/>
        <v>0</v>
      </c>
      <c r="K681">
        <f t="shared" si="64"/>
        <v>0</v>
      </c>
      <c r="L681">
        <f t="shared" si="65"/>
        <v>1</v>
      </c>
    </row>
    <row r="682" spans="1:13">
      <c r="A682" s="20">
        <v>680</v>
      </c>
      <c r="B682" s="21">
        <v>0</v>
      </c>
      <c r="C682" s="21">
        <v>1</v>
      </c>
      <c r="D682" s="21">
        <v>0</v>
      </c>
      <c r="E682" s="21">
        <v>1</v>
      </c>
      <c r="F682" s="24" t="s">
        <v>419</v>
      </c>
      <c r="G682">
        <f t="shared" si="60"/>
        <v>0</v>
      </c>
      <c r="H682">
        <f t="shared" si="61"/>
        <v>0</v>
      </c>
      <c r="I682">
        <f t="shared" si="62"/>
        <v>0</v>
      </c>
      <c r="J682">
        <f t="shared" si="63"/>
        <v>0</v>
      </c>
      <c r="K682">
        <f t="shared" si="64"/>
        <v>0</v>
      </c>
      <c r="L682">
        <f t="shared" si="65"/>
        <v>1</v>
      </c>
    </row>
    <row r="683" spans="1:13">
      <c r="A683" s="20">
        <v>681</v>
      </c>
      <c r="B683" s="21">
        <v>0</v>
      </c>
      <c r="C683" s="21">
        <v>0</v>
      </c>
      <c r="D683" s="21">
        <v>0</v>
      </c>
      <c r="E683" s="21">
        <v>0</v>
      </c>
      <c r="F683" s="24" t="s">
        <v>419</v>
      </c>
      <c r="G683">
        <f t="shared" si="60"/>
        <v>1</v>
      </c>
      <c r="H683">
        <f t="shared" si="61"/>
        <v>0</v>
      </c>
      <c r="I683">
        <f t="shared" si="62"/>
        <v>0</v>
      </c>
      <c r="J683">
        <f t="shared" si="63"/>
        <v>0</v>
      </c>
      <c r="K683">
        <f t="shared" si="64"/>
        <v>0</v>
      </c>
      <c r="L683">
        <f t="shared" si="65"/>
        <v>1</v>
      </c>
    </row>
    <row r="684" spans="1:13">
      <c r="A684" s="20">
        <v>682</v>
      </c>
      <c r="B684" s="21">
        <v>1</v>
      </c>
      <c r="C684" s="21">
        <v>2</v>
      </c>
      <c r="D684" s="21">
        <v>1</v>
      </c>
      <c r="E684" s="21">
        <v>4</v>
      </c>
      <c r="F684" s="24" t="s">
        <v>419</v>
      </c>
      <c r="G684">
        <f t="shared" si="60"/>
        <v>0</v>
      </c>
      <c r="H684">
        <f t="shared" si="61"/>
        <v>0</v>
      </c>
      <c r="I684">
        <f t="shared" si="62"/>
        <v>0</v>
      </c>
      <c r="J684">
        <f t="shared" si="63"/>
        <v>0</v>
      </c>
      <c r="K684">
        <f t="shared" si="64"/>
        <v>0</v>
      </c>
      <c r="L684">
        <f t="shared" si="65"/>
        <v>0</v>
      </c>
    </row>
    <row r="685" spans="1:13">
      <c r="A685" s="20">
        <v>683</v>
      </c>
      <c r="B685" s="21">
        <v>1</v>
      </c>
      <c r="C685" s="21">
        <v>0</v>
      </c>
      <c r="D685" s="21">
        <v>0</v>
      </c>
      <c r="E685" s="21">
        <v>1</v>
      </c>
      <c r="F685" s="24" t="s">
        <v>419</v>
      </c>
      <c r="G685">
        <f t="shared" si="60"/>
        <v>0</v>
      </c>
      <c r="H685">
        <f t="shared" si="61"/>
        <v>0</v>
      </c>
      <c r="I685">
        <f t="shared" si="62"/>
        <v>0</v>
      </c>
      <c r="J685">
        <f t="shared" si="63"/>
        <v>0</v>
      </c>
      <c r="K685">
        <f t="shared" si="64"/>
        <v>0</v>
      </c>
      <c r="L685">
        <f t="shared" si="65"/>
        <v>1</v>
      </c>
    </row>
    <row r="686" spans="1:13">
      <c r="A686" s="79" t="s">
        <v>415</v>
      </c>
      <c r="B686" s="83">
        <f t="shared" ref="B686:D686" si="66">AVERAGE(B3:B685)</f>
        <v>1.6193265007320645</v>
      </c>
      <c r="C686" s="83">
        <f t="shared" si="66"/>
        <v>1.2635431918008784</v>
      </c>
      <c r="D686" s="83">
        <f t="shared" si="66"/>
        <v>1.8301610541727673</v>
      </c>
      <c r="E686" s="83">
        <f>AVERAGE(E3:E685)</f>
        <v>4.7130307467057104</v>
      </c>
      <c r="K686" s="79">
        <f>SUM(K3:K685)</f>
        <v>19</v>
      </c>
      <c r="L686" s="79">
        <f>SUM(L3:L685)</f>
        <v>234</v>
      </c>
      <c r="M686" s="79" t="s">
        <v>5</v>
      </c>
    </row>
    <row r="687" spans="1:13">
      <c r="A687" s="79" t="s">
        <v>402</v>
      </c>
      <c r="B687" s="79">
        <f t="shared" ref="B687:E687" si="67">MEDIAN(B3:B685)</f>
        <v>1</v>
      </c>
      <c r="C687" s="79">
        <f t="shared" si="67"/>
        <v>1</v>
      </c>
      <c r="D687" s="79">
        <f t="shared" si="67"/>
        <v>2</v>
      </c>
      <c r="E687" s="79">
        <f t="shared" si="67"/>
        <v>4</v>
      </c>
    </row>
  </sheetData>
  <sortState ref="B3:I685">
    <sortCondition ref="F3:F685"/>
  </sortState>
  <mergeCells count="2">
    <mergeCell ref="B1:D1"/>
    <mergeCell ref="G1:L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70"/>
  <sheetViews>
    <sheetView zoomScale="130" zoomScaleNormal="130" workbookViewId="0">
      <pane xSplit="1" ySplit="2" topLeftCell="B259" activePane="bottomRight" state="frozen"/>
      <selection pane="topRight" activeCell="D1" sqref="D1"/>
      <selection pane="bottomLeft" activeCell="A3" sqref="A3"/>
      <selection pane="bottomRight" activeCell="I260" sqref="I260"/>
    </sheetView>
  </sheetViews>
  <sheetFormatPr defaultRowHeight="14.4"/>
  <cols>
    <col min="1" max="1" width="10.33203125" customWidth="1"/>
    <col min="6" max="6" width="18" customWidth="1"/>
    <col min="7" max="12" width="7.6640625" customWidth="1"/>
    <col min="13" max="13" width="10.5546875" customWidth="1"/>
  </cols>
  <sheetData>
    <row r="1" spans="1:13" ht="18.75" customHeight="1">
      <c r="A1" s="98" t="s">
        <v>461</v>
      </c>
      <c r="B1" s="99" t="s">
        <v>421</v>
      </c>
      <c r="C1" s="99"/>
      <c r="D1" s="99"/>
      <c r="E1" s="100" t="s">
        <v>436</v>
      </c>
      <c r="F1" s="102" t="s">
        <v>7</v>
      </c>
      <c r="G1" s="96" t="s">
        <v>437</v>
      </c>
      <c r="H1" s="97"/>
      <c r="I1" s="97"/>
      <c r="J1" s="97"/>
      <c r="K1" s="97"/>
      <c r="L1" s="97"/>
      <c r="M1" s="82"/>
    </row>
    <row r="2" spans="1:13" ht="21">
      <c r="A2" s="98"/>
      <c r="B2" s="9">
        <v>1</v>
      </c>
      <c r="C2" s="9">
        <v>2</v>
      </c>
      <c r="D2" s="9">
        <v>3</v>
      </c>
      <c r="E2" s="101"/>
      <c r="F2" s="102"/>
      <c r="G2" s="1">
        <v>0</v>
      </c>
      <c r="H2" s="1">
        <v>1</v>
      </c>
      <c r="I2" s="1">
        <v>2</v>
      </c>
      <c r="J2" s="1">
        <v>3</v>
      </c>
      <c r="K2" s="1">
        <v>4</v>
      </c>
      <c r="L2" s="8" t="s">
        <v>410</v>
      </c>
      <c r="M2" s="8"/>
    </row>
    <row r="3" spans="1:13">
      <c r="A3" s="10" t="s">
        <v>36</v>
      </c>
      <c r="B3" s="12">
        <v>0</v>
      </c>
      <c r="C3" s="12">
        <v>1</v>
      </c>
      <c r="D3" s="12">
        <v>1</v>
      </c>
      <c r="E3" s="12">
        <v>2</v>
      </c>
      <c r="F3" s="12" t="s">
        <v>0</v>
      </c>
      <c r="G3">
        <f>IF(AND($B3=0, $C3=0, $D3=0), 1, 0)</f>
        <v>0</v>
      </c>
      <c r="H3">
        <f>IF(AND($B3=1, $C3=1, $D3=1), 1, 0)</f>
        <v>0</v>
      </c>
      <c r="I3">
        <f>IF(AND($B3=2, $C3=2, $D3=2), 1, 0)</f>
        <v>0</v>
      </c>
      <c r="J3">
        <f>IF(AND($B3=3, $C3=3, $D3=3), 1, 0)</f>
        <v>0</v>
      </c>
      <c r="K3">
        <f>IF(AND($B3=4, $C3=4, $D3=4), 1, 0)</f>
        <v>0</v>
      </c>
      <c r="L3">
        <f>IF(AND($B3&lt;2, $C3&lt;2, $D3&lt;2), 1, 0)</f>
        <v>1</v>
      </c>
    </row>
    <row r="4" spans="1:13">
      <c r="A4" s="10" t="s">
        <v>37</v>
      </c>
      <c r="B4" s="12">
        <v>1</v>
      </c>
      <c r="C4" s="12">
        <v>4</v>
      </c>
      <c r="D4" s="12">
        <v>2</v>
      </c>
      <c r="E4" s="12">
        <v>7</v>
      </c>
      <c r="F4" s="12" t="s">
        <v>0</v>
      </c>
      <c r="G4">
        <f t="shared" ref="G4:G67" si="0">IF(AND($B4=0, $C4=0, $D4=0), 1, 0)</f>
        <v>0</v>
      </c>
      <c r="H4">
        <f t="shared" ref="H4:H67" si="1">IF(AND($B4=1, $C4=1, $D4=1), 1, 0)</f>
        <v>0</v>
      </c>
      <c r="I4">
        <f t="shared" ref="I4:I67" si="2">IF(AND($B4=2, $C4=2, $D4=2), 1, 0)</f>
        <v>0</v>
      </c>
      <c r="J4">
        <f t="shared" ref="J4:J67" si="3">IF(AND($B4=3, $C4=3, $D4=3), 1, 0)</f>
        <v>0</v>
      </c>
      <c r="K4">
        <f t="shared" ref="K4:K67" si="4">IF(AND($B4=4, $C4=4, $D4=4), 1, 0)</f>
        <v>0</v>
      </c>
      <c r="L4">
        <f t="shared" ref="L4:L67" si="5">IF(AND($B4&lt;2, $C4&lt;2, $D4&lt;2), 1, 0)</f>
        <v>0</v>
      </c>
    </row>
    <row r="5" spans="1:13">
      <c r="A5" s="10" t="s">
        <v>38</v>
      </c>
      <c r="B5" s="12">
        <v>4</v>
      </c>
      <c r="C5" s="12">
        <v>1</v>
      </c>
      <c r="D5" s="12">
        <v>2</v>
      </c>
      <c r="E5" s="12">
        <v>7</v>
      </c>
      <c r="F5" s="12" t="s">
        <v>0</v>
      </c>
      <c r="G5">
        <f t="shared" si="0"/>
        <v>0</v>
      </c>
      <c r="H5">
        <f t="shared" si="1"/>
        <v>0</v>
      </c>
      <c r="I5">
        <f t="shared" si="2"/>
        <v>0</v>
      </c>
      <c r="J5">
        <f t="shared" si="3"/>
        <v>0</v>
      </c>
      <c r="K5">
        <f t="shared" si="4"/>
        <v>0</v>
      </c>
      <c r="L5">
        <f t="shared" si="5"/>
        <v>0</v>
      </c>
    </row>
    <row r="6" spans="1:13">
      <c r="A6" s="10" t="s">
        <v>39</v>
      </c>
      <c r="B6" s="12">
        <v>0</v>
      </c>
      <c r="C6" s="12">
        <v>0</v>
      </c>
      <c r="D6" s="12">
        <v>1</v>
      </c>
      <c r="E6" s="12">
        <v>1</v>
      </c>
      <c r="F6" s="12" t="s">
        <v>0</v>
      </c>
      <c r="G6">
        <f t="shared" si="0"/>
        <v>0</v>
      </c>
      <c r="H6">
        <f t="shared" si="1"/>
        <v>0</v>
      </c>
      <c r="I6">
        <f t="shared" si="2"/>
        <v>0</v>
      </c>
      <c r="J6">
        <f t="shared" si="3"/>
        <v>0</v>
      </c>
      <c r="K6">
        <f t="shared" si="4"/>
        <v>0</v>
      </c>
      <c r="L6">
        <f t="shared" si="5"/>
        <v>1</v>
      </c>
    </row>
    <row r="7" spans="1:13">
      <c r="A7" s="10" t="s">
        <v>40</v>
      </c>
      <c r="B7" s="12">
        <v>1</v>
      </c>
      <c r="C7" s="12">
        <v>0</v>
      </c>
      <c r="D7" s="12">
        <v>1</v>
      </c>
      <c r="E7" s="12">
        <v>2</v>
      </c>
      <c r="F7" s="12" t="s">
        <v>0</v>
      </c>
      <c r="G7">
        <f t="shared" si="0"/>
        <v>0</v>
      </c>
      <c r="H7">
        <f t="shared" si="1"/>
        <v>0</v>
      </c>
      <c r="I7">
        <f t="shared" si="2"/>
        <v>0</v>
      </c>
      <c r="J7">
        <f t="shared" si="3"/>
        <v>0</v>
      </c>
      <c r="K7">
        <f t="shared" si="4"/>
        <v>0</v>
      </c>
      <c r="L7">
        <f t="shared" si="5"/>
        <v>1</v>
      </c>
    </row>
    <row r="8" spans="1:13">
      <c r="A8" s="10" t="s">
        <v>41</v>
      </c>
      <c r="B8" s="12">
        <v>1</v>
      </c>
      <c r="C8" s="12">
        <v>1</v>
      </c>
      <c r="D8" s="12">
        <v>2</v>
      </c>
      <c r="E8" s="12">
        <v>4</v>
      </c>
      <c r="F8" s="12" t="s">
        <v>0</v>
      </c>
      <c r="G8">
        <f t="shared" si="0"/>
        <v>0</v>
      </c>
      <c r="H8">
        <f t="shared" si="1"/>
        <v>0</v>
      </c>
      <c r="I8">
        <f t="shared" si="2"/>
        <v>0</v>
      </c>
      <c r="J8">
        <f t="shared" si="3"/>
        <v>0</v>
      </c>
      <c r="K8">
        <f t="shared" si="4"/>
        <v>0</v>
      </c>
      <c r="L8">
        <f t="shared" si="5"/>
        <v>0</v>
      </c>
    </row>
    <row r="9" spans="1:13">
      <c r="A9" s="10" t="s">
        <v>42</v>
      </c>
      <c r="B9" s="12">
        <v>1</v>
      </c>
      <c r="C9" s="12">
        <v>1</v>
      </c>
      <c r="D9" s="12">
        <v>3</v>
      </c>
      <c r="E9" s="12">
        <v>5</v>
      </c>
      <c r="F9" s="12" t="s">
        <v>0</v>
      </c>
      <c r="G9">
        <f t="shared" si="0"/>
        <v>0</v>
      </c>
      <c r="H9">
        <f t="shared" si="1"/>
        <v>0</v>
      </c>
      <c r="I9">
        <f t="shared" si="2"/>
        <v>0</v>
      </c>
      <c r="J9">
        <f t="shared" si="3"/>
        <v>0</v>
      </c>
      <c r="K9">
        <f t="shared" si="4"/>
        <v>0</v>
      </c>
      <c r="L9">
        <f t="shared" si="5"/>
        <v>0</v>
      </c>
    </row>
    <row r="10" spans="1:13">
      <c r="A10" s="10" t="s">
        <v>43</v>
      </c>
      <c r="B10" s="12">
        <v>1</v>
      </c>
      <c r="C10" s="12">
        <v>1</v>
      </c>
      <c r="D10" s="12">
        <v>3</v>
      </c>
      <c r="E10" s="12">
        <v>5</v>
      </c>
      <c r="F10" s="12" t="s">
        <v>0</v>
      </c>
      <c r="G10">
        <f t="shared" si="0"/>
        <v>0</v>
      </c>
      <c r="H10">
        <f t="shared" si="1"/>
        <v>0</v>
      </c>
      <c r="I10">
        <f t="shared" si="2"/>
        <v>0</v>
      </c>
      <c r="J10">
        <f t="shared" si="3"/>
        <v>0</v>
      </c>
      <c r="K10">
        <f t="shared" si="4"/>
        <v>0</v>
      </c>
      <c r="L10">
        <f t="shared" si="5"/>
        <v>0</v>
      </c>
    </row>
    <row r="11" spans="1:13">
      <c r="A11" s="10" t="s">
        <v>44</v>
      </c>
      <c r="B11" s="12">
        <v>0</v>
      </c>
      <c r="C11" s="12">
        <v>0</v>
      </c>
      <c r="D11" s="12">
        <v>2</v>
      </c>
      <c r="E11" s="12">
        <v>2</v>
      </c>
      <c r="F11" s="12" t="s">
        <v>0</v>
      </c>
      <c r="G11">
        <f t="shared" si="0"/>
        <v>0</v>
      </c>
      <c r="H11">
        <f t="shared" si="1"/>
        <v>0</v>
      </c>
      <c r="I11">
        <f t="shared" si="2"/>
        <v>0</v>
      </c>
      <c r="J11">
        <f t="shared" si="3"/>
        <v>0</v>
      </c>
      <c r="K11">
        <f t="shared" si="4"/>
        <v>0</v>
      </c>
      <c r="L11">
        <f t="shared" si="5"/>
        <v>0</v>
      </c>
    </row>
    <row r="12" spans="1:13">
      <c r="A12" s="10" t="s">
        <v>45</v>
      </c>
      <c r="B12" s="12">
        <v>1</v>
      </c>
      <c r="C12" s="12">
        <v>1</v>
      </c>
      <c r="D12" s="12">
        <v>3</v>
      </c>
      <c r="E12" s="12">
        <v>5</v>
      </c>
      <c r="F12" s="12" t="s">
        <v>0</v>
      </c>
      <c r="G12">
        <f t="shared" si="0"/>
        <v>0</v>
      </c>
      <c r="H12">
        <f t="shared" si="1"/>
        <v>0</v>
      </c>
      <c r="I12">
        <f t="shared" si="2"/>
        <v>0</v>
      </c>
      <c r="J12">
        <f t="shared" si="3"/>
        <v>0</v>
      </c>
      <c r="K12">
        <f t="shared" si="4"/>
        <v>0</v>
      </c>
      <c r="L12">
        <f t="shared" si="5"/>
        <v>0</v>
      </c>
    </row>
    <row r="13" spans="1:13">
      <c r="A13" s="10" t="s">
        <v>46</v>
      </c>
      <c r="B13" s="12">
        <v>1</v>
      </c>
      <c r="C13" s="12">
        <v>1</v>
      </c>
      <c r="D13" s="12">
        <v>2</v>
      </c>
      <c r="E13" s="12">
        <v>4</v>
      </c>
      <c r="F13" s="12" t="s">
        <v>0</v>
      </c>
      <c r="G13">
        <f t="shared" si="0"/>
        <v>0</v>
      </c>
      <c r="H13">
        <f t="shared" si="1"/>
        <v>0</v>
      </c>
      <c r="I13">
        <f t="shared" si="2"/>
        <v>0</v>
      </c>
      <c r="J13">
        <f t="shared" si="3"/>
        <v>0</v>
      </c>
      <c r="K13">
        <f t="shared" si="4"/>
        <v>0</v>
      </c>
      <c r="L13">
        <f t="shared" si="5"/>
        <v>0</v>
      </c>
    </row>
    <row r="14" spans="1:13">
      <c r="A14" s="10" t="s">
        <v>47</v>
      </c>
      <c r="B14" s="12">
        <v>0</v>
      </c>
      <c r="C14" s="12">
        <v>0</v>
      </c>
      <c r="D14" s="12">
        <v>1</v>
      </c>
      <c r="E14" s="12">
        <v>1</v>
      </c>
      <c r="F14" s="12" t="s">
        <v>0</v>
      </c>
      <c r="G14">
        <f t="shared" si="0"/>
        <v>0</v>
      </c>
      <c r="H14">
        <f t="shared" si="1"/>
        <v>0</v>
      </c>
      <c r="I14">
        <f t="shared" si="2"/>
        <v>0</v>
      </c>
      <c r="J14">
        <f t="shared" si="3"/>
        <v>0</v>
      </c>
      <c r="K14">
        <f t="shared" si="4"/>
        <v>0</v>
      </c>
      <c r="L14">
        <f t="shared" si="5"/>
        <v>1</v>
      </c>
    </row>
    <row r="15" spans="1:13">
      <c r="A15" s="10" t="s">
        <v>48</v>
      </c>
      <c r="B15" s="12">
        <v>1</v>
      </c>
      <c r="C15" s="12">
        <v>1</v>
      </c>
      <c r="D15" s="12">
        <v>2</v>
      </c>
      <c r="E15" s="12">
        <v>4</v>
      </c>
      <c r="F15" s="12" t="s">
        <v>0</v>
      </c>
      <c r="G15">
        <f t="shared" si="0"/>
        <v>0</v>
      </c>
      <c r="H15">
        <f t="shared" si="1"/>
        <v>0</v>
      </c>
      <c r="I15">
        <f t="shared" si="2"/>
        <v>0</v>
      </c>
      <c r="J15">
        <f t="shared" si="3"/>
        <v>0</v>
      </c>
      <c r="K15">
        <f t="shared" si="4"/>
        <v>0</v>
      </c>
      <c r="L15">
        <f t="shared" si="5"/>
        <v>0</v>
      </c>
    </row>
    <row r="16" spans="1:13">
      <c r="A16" s="10" t="s">
        <v>49</v>
      </c>
      <c r="B16" s="12">
        <v>1</v>
      </c>
      <c r="C16" s="12">
        <v>1</v>
      </c>
      <c r="D16" s="12">
        <v>1</v>
      </c>
      <c r="E16" s="12">
        <v>3</v>
      </c>
      <c r="F16" s="12" t="s">
        <v>0</v>
      </c>
      <c r="G16">
        <f t="shared" si="0"/>
        <v>0</v>
      </c>
      <c r="H16">
        <f t="shared" si="1"/>
        <v>1</v>
      </c>
      <c r="I16">
        <f t="shared" si="2"/>
        <v>0</v>
      </c>
      <c r="J16">
        <f t="shared" si="3"/>
        <v>0</v>
      </c>
      <c r="K16">
        <f t="shared" si="4"/>
        <v>0</v>
      </c>
      <c r="L16">
        <f t="shared" si="5"/>
        <v>1</v>
      </c>
    </row>
    <row r="17" spans="1:12">
      <c r="A17" s="10" t="s">
        <v>50</v>
      </c>
      <c r="B17" s="12">
        <v>1</v>
      </c>
      <c r="C17" s="12">
        <v>0</v>
      </c>
      <c r="D17" s="12">
        <v>2</v>
      </c>
      <c r="E17" s="12">
        <v>3</v>
      </c>
      <c r="F17" s="12" t="s">
        <v>0</v>
      </c>
      <c r="G17">
        <f t="shared" si="0"/>
        <v>0</v>
      </c>
      <c r="H17">
        <f t="shared" si="1"/>
        <v>0</v>
      </c>
      <c r="I17">
        <f t="shared" si="2"/>
        <v>0</v>
      </c>
      <c r="J17">
        <f t="shared" si="3"/>
        <v>0</v>
      </c>
      <c r="K17">
        <f t="shared" si="4"/>
        <v>0</v>
      </c>
      <c r="L17">
        <f t="shared" si="5"/>
        <v>0</v>
      </c>
    </row>
    <row r="18" spans="1:12">
      <c r="A18" s="10" t="s">
        <v>51</v>
      </c>
      <c r="B18" s="12">
        <v>1</v>
      </c>
      <c r="C18" s="12">
        <v>1</v>
      </c>
      <c r="D18" s="12">
        <v>2</v>
      </c>
      <c r="E18" s="12">
        <v>4</v>
      </c>
      <c r="F18" s="12" t="s">
        <v>0</v>
      </c>
      <c r="G18">
        <f t="shared" si="0"/>
        <v>0</v>
      </c>
      <c r="H18">
        <f t="shared" si="1"/>
        <v>0</v>
      </c>
      <c r="I18">
        <f t="shared" si="2"/>
        <v>0</v>
      </c>
      <c r="J18">
        <f t="shared" si="3"/>
        <v>0</v>
      </c>
      <c r="K18">
        <f t="shared" si="4"/>
        <v>0</v>
      </c>
      <c r="L18">
        <f t="shared" si="5"/>
        <v>0</v>
      </c>
    </row>
    <row r="19" spans="1:12">
      <c r="A19" s="10" t="s">
        <v>52</v>
      </c>
      <c r="B19" s="12">
        <v>1</v>
      </c>
      <c r="C19" s="12">
        <v>1</v>
      </c>
      <c r="D19" s="12">
        <v>2</v>
      </c>
      <c r="E19" s="12">
        <v>4</v>
      </c>
      <c r="F19" s="12" t="s">
        <v>0</v>
      </c>
      <c r="G19">
        <f t="shared" si="0"/>
        <v>0</v>
      </c>
      <c r="H19">
        <f t="shared" si="1"/>
        <v>0</v>
      </c>
      <c r="I19">
        <f t="shared" si="2"/>
        <v>0</v>
      </c>
      <c r="J19">
        <f t="shared" si="3"/>
        <v>0</v>
      </c>
      <c r="K19">
        <f t="shared" si="4"/>
        <v>0</v>
      </c>
      <c r="L19">
        <f t="shared" si="5"/>
        <v>0</v>
      </c>
    </row>
    <row r="20" spans="1:12">
      <c r="A20" s="10" t="s">
        <v>53</v>
      </c>
      <c r="B20" s="12">
        <v>1</v>
      </c>
      <c r="C20" s="12">
        <v>0</v>
      </c>
      <c r="D20" s="12">
        <v>1</v>
      </c>
      <c r="E20" s="12">
        <v>2</v>
      </c>
      <c r="F20" s="12" t="s">
        <v>0</v>
      </c>
      <c r="G20">
        <f t="shared" si="0"/>
        <v>0</v>
      </c>
      <c r="H20">
        <f t="shared" si="1"/>
        <v>0</v>
      </c>
      <c r="I20">
        <f t="shared" si="2"/>
        <v>0</v>
      </c>
      <c r="J20">
        <f t="shared" si="3"/>
        <v>0</v>
      </c>
      <c r="K20">
        <f t="shared" si="4"/>
        <v>0</v>
      </c>
      <c r="L20">
        <f t="shared" si="5"/>
        <v>1</v>
      </c>
    </row>
    <row r="21" spans="1:12">
      <c r="A21" s="10" t="s">
        <v>54</v>
      </c>
      <c r="B21" s="12">
        <v>1</v>
      </c>
      <c r="C21" s="12">
        <v>0</v>
      </c>
      <c r="D21" s="12">
        <v>2</v>
      </c>
      <c r="E21" s="12">
        <v>3</v>
      </c>
      <c r="F21" s="12" t="s">
        <v>0</v>
      </c>
      <c r="G21">
        <f t="shared" si="0"/>
        <v>0</v>
      </c>
      <c r="H21">
        <f t="shared" si="1"/>
        <v>0</v>
      </c>
      <c r="I21">
        <f t="shared" si="2"/>
        <v>0</v>
      </c>
      <c r="J21">
        <f t="shared" si="3"/>
        <v>0</v>
      </c>
      <c r="K21">
        <f t="shared" si="4"/>
        <v>0</v>
      </c>
      <c r="L21">
        <f t="shared" si="5"/>
        <v>0</v>
      </c>
    </row>
    <row r="22" spans="1:12">
      <c r="A22" s="10" t="s">
        <v>55</v>
      </c>
      <c r="B22" s="12">
        <v>1</v>
      </c>
      <c r="C22" s="12">
        <v>1</v>
      </c>
      <c r="D22" s="12">
        <v>1</v>
      </c>
      <c r="E22" s="12">
        <v>3</v>
      </c>
      <c r="F22" s="12" t="s">
        <v>0</v>
      </c>
      <c r="G22">
        <f t="shared" si="0"/>
        <v>0</v>
      </c>
      <c r="H22">
        <f t="shared" si="1"/>
        <v>1</v>
      </c>
      <c r="I22">
        <f t="shared" si="2"/>
        <v>0</v>
      </c>
      <c r="J22">
        <f t="shared" si="3"/>
        <v>0</v>
      </c>
      <c r="K22">
        <f t="shared" si="4"/>
        <v>0</v>
      </c>
      <c r="L22">
        <f t="shared" si="5"/>
        <v>1</v>
      </c>
    </row>
    <row r="23" spans="1:12">
      <c r="A23" s="10" t="s">
        <v>56</v>
      </c>
      <c r="B23" s="12">
        <v>0</v>
      </c>
      <c r="C23" s="12">
        <v>1</v>
      </c>
      <c r="D23" s="12">
        <v>1</v>
      </c>
      <c r="E23" s="12">
        <v>2</v>
      </c>
      <c r="F23" s="12" t="s">
        <v>0</v>
      </c>
      <c r="G23">
        <f t="shared" si="0"/>
        <v>0</v>
      </c>
      <c r="H23">
        <f t="shared" si="1"/>
        <v>0</v>
      </c>
      <c r="I23">
        <f t="shared" si="2"/>
        <v>0</v>
      </c>
      <c r="J23">
        <f t="shared" si="3"/>
        <v>0</v>
      </c>
      <c r="K23">
        <f t="shared" si="4"/>
        <v>0</v>
      </c>
      <c r="L23">
        <f t="shared" si="5"/>
        <v>1</v>
      </c>
    </row>
    <row r="24" spans="1:12">
      <c r="A24" s="10" t="s">
        <v>57</v>
      </c>
      <c r="B24" s="12">
        <v>1</v>
      </c>
      <c r="C24" s="12">
        <v>1</v>
      </c>
      <c r="D24" s="12">
        <v>4</v>
      </c>
      <c r="E24" s="12">
        <v>6</v>
      </c>
      <c r="F24" s="12" t="s">
        <v>0</v>
      </c>
      <c r="G24">
        <f t="shared" si="0"/>
        <v>0</v>
      </c>
      <c r="H24">
        <f t="shared" si="1"/>
        <v>0</v>
      </c>
      <c r="I24">
        <f t="shared" si="2"/>
        <v>0</v>
      </c>
      <c r="J24">
        <f t="shared" si="3"/>
        <v>0</v>
      </c>
      <c r="K24">
        <f t="shared" si="4"/>
        <v>0</v>
      </c>
      <c r="L24">
        <f t="shared" si="5"/>
        <v>0</v>
      </c>
    </row>
    <row r="25" spans="1:12">
      <c r="A25" s="10" t="s">
        <v>58</v>
      </c>
      <c r="B25" s="12">
        <v>0</v>
      </c>
      <c r="C25" s="12">
        <v>1</v>
      </c>
      <c r="D25" s="12">
        <v>2</v>
      </c>
      <c r="E25" s="12">
        <v>3</v>
      </c>
      <c r="F25" s="12" t="s">
        <v>0</v>
      </c>
      <c r="G25">
        <f t="shared" si="0"/>
        <v>0</v>
      </c>
      <c r="H25">
        <f t="shared" si="1"/>
        <v>0</v>
      </c>
      <c r="I25">
        <f t="shared" si="2"/>
        <v>0</v>
      </c>
      <c r="J25">
        <f t="shared" si="3"/>
        <v>0</v>
      </c>
      <c r="K25">
        <f t="shared" si="4"/>
        <v>0</v>
      </c>
      <c r="L25">
        <f t="shared" si="5"/>
        <v>0</v>
      </c>
    </row>
    <row r="26" spans="1:12">
      <c r="A26" s="10" t="s">
        <v>59</v>
      </c>
      <c r="B26" s="12">
        <v>1</v>
      </c>
      <c r="C26" s="12">
        <v>1</v>
      </c>
      <c r="D26" s="12">
        <v>0</v>
      </c>
      <c r="E26" s="12">
        <v>2</v>
      </c>
      <c r="F26" s="12" t="s">
        <v>0</v>
      </c>
      <c r="G26">
        <f t="shared" si="0"/>
        <v>0</v>
      </c>
      <c r="H26">
        <f t="shared" si="1"/>
        <v>0</v>
      </c>
      <c r="I26">
        <f t="shared" si="2"/>
        <v>0</v>
      </c>
      <c r="J26">
        <f t="shared" si="3"/>
        <v>0</v>
      </c>
      <c r="K26">
        <f t="shared" si="4"/>
        <v>0</v>
      </c>
      <c r="L26">
        <f t="shared" si="5"/>
        <v>1</v>
      </c>
    </row>
    <row r="27" spans="1:12">
      <c r="A27" s="10" t="s">
        <v>60</v>
      </c>
      <c r="B27" s="12">
        <v>1</v>
      </c>
      <c r="C27" s="12">
        <v>0</v>
      </c>
      <c r="D27" s="12">
        <v>1</v>
      </c>
      <c r="E27" s="12">
        <v>2</v>
      </c>
      <c r="F27" s="12" t="s">
        <v>0</v>
      </c>
      <c r="G27">
        <f t="shared" si="0"/>
        <v>0</v>
      </c>
      <c r="H27">
        <f t="shared" si="1"/>
        <v>0</v>
      </c>
      <c r="I27">
        <f t="shared" si="2"/>
        <v>0</v>
      </c>
      <c r="J27">
        <f t="shared" si="3"/>
        <v>0</v>
      </c>
      <c r="K27">
        <f t="shared" si="4"/>
        <v>0</v>
      </c>
      <c r="L27">
        <f t="shared" si="5"/>
        <v>1</v>
      </c>
    </row>
    <row r="28" spans="1:12">
      <c r="A28" s="10" t="s">
        <v>61</v>
      </c>
      <c r="B28" s="12">
        <v>1</v>
      </c>
      <c r="C28" s="12">
        <v>1</v>
      </c>
      <c r="D28" s="12">
        <v>1</v>
      </c>
      <c r="E28" s="12">
        <v>3</v>
      </c>
      <c r="F28" s="12" t="s">
        <v>0</v>
      </c>
      <c r="G28">
        <f t="shared" si="0"/>
        <v>0</v>
      </c>
      <c r="H28">
        <f t="shared" si="1"/>
        <v>1</v>
      </c>
      <c r="I28">
        <f t="shared" si="2"/>
        <v>0</v>
      </c>
      <c r="J28">
        <f t="shared" si="3"/>
        <v>0</v>
      </c>
      <c r="K28">
        <f t="shared" si="4"/>
        <v>0</v>
      </c>
      <c r="L28">
        <f t="shared" si="5"/>
        <v>1</v>
      </c>
    </row>
    <row r="29" spans="1:12">
      <c r="A29" s="10" t="s">
        <v>62</v>
      </c>
      <c r="B29" s="12">
        <v>1</v>
      </c>
      <c r="C29" s="12">
        <v>0</v>
      </c>
      <c r="D29" s="12">
        <v>1</v>
      </c>
      <c r="E29" s="12">
        <v>2</v>
      </c>
      <c r="F29" s="12" t="s">
        <v>0</v>
      </c>
      <c r="G29">
        <f t="shared" si="0"/>
        <v>0</v>
      </c>
      <c r="H29">
        <f t="shared" si="1"/>
        <v>0</v>
      </c>
      <c r="I29">
        <f t="shared" si="2"/>
        <v>0</v>
      </c>
      <c r="J29">
        <f t="shared" si="3"/>
        <v>0</v>
      </c>
      <c r="K29">
        <f t="shared" si="4"/>
        <v>0</v>
      </c>
      <c r="L29">
        <f t="shared" si="5"/>
        <v>1</v>
      </c>
    </row>
    <row r="30" spans="1:12">
      <c r="A30" s="10" t="s">
        <v>63</v>
      </c>
      <c r="B30" s="12">
        <v>1</v>
      </c>
      <c r="C30" s="12">
        <v>1</v>
      </c>
      <c r="D30" s="12">
        <v>2</v>
      </c>
      <c r="E30" s="12">
        <v>4</v>
      </c>
      <c r="F30" s="12" t="s">
        <v>0</v>
      </c>
      <c r="G30">
        <f t="shared" si="0"/>
        <v>0</v>
      </c>
      <c r="H30">
        <f t="shared" si="1"/>
        <v>0</v>
      </c>
      <c r="I30">
        <f t="shared" si="2"/>
        <v>0</v>
      </c>
      <c r="J30">
        <f t="shared" si="3"/>
        <v>0</v>
      </c>
      <c r="K30">
        <f t="shared" si="4"/>
        <v>0</v>
      </c>
      <c r="L30">
        <f t="shared" si="5"/>
        <v>0</v>
      </c>
    </row>
    <row r="31" spans="1:12">
      <c r="A31" s="10" t="s">
        <v>64</v>
      </c>
      <c r="B31" s="12">
        <v>0</v>
      </c>
      <c r="C31" s="12">
        <v>0</v>
      </c>
      <c r="D31" s="12">
        <v>1</v>
      </c>
      <c r="E31" s="12">
        <v>1</v>
      </c>
      <c r="F31" s="12" t="s">
        <v>0</v>
      </c>
      <c r="G31">
        <f t="shared" si="0"/>
        <v>0</v>
      </c>
      <c r="H31">
        <f t="shared" si="1"/>
        <v>0</v>
      </c>
      <c r="I31">
        <f t="shared" si="2"/>
        <v>0</v>
      </c>
      <c r="J31">
        <f t="shared" si="3"/>
        <v>0</v>
      </c>
      <c r="K31">
        <f t="shared" si="4"/>
        <v>0</v>
      </c>
      <c r="L31">
        <f t="shared" si="5"/>
        <v>1</v>
      </c>
    </row>
    <row r="32" spans="1:12">
      <c r="A32" s="10" t="s">
        <v>65</v>
      </c>
      <c r="B32" s="12">
        <v>1</v>
      </c>
      <c r="C32" s="12">
        <v>1</v>
      </c>
      <c r="D32" s="12">
        <v>1</v>
      </c>
      <c r="E32" s="12">
        <v>3</v>
      </c>
      <c r="F32" s="12" t="s">
        <v>0</v>
      </c>
      <c r="G32">
        <f t="shared" si="0"/>
        <v>0</v>
      </c>
      <c r="H32">
        <f t="shared" si="1"/>
        <v>1</v>
      </c>
      <c r="I32">
        <f t="shared" si="2"/>
        <v>0</v>
      </c>
      <c r="J32">
        <f t="shared" si="3"/>
        <v>0</v>
      </c>
      <c r="K32">
        <f t="shared" si="4"/>
        <v>0</v>
      </c>
      <c r="L32">
        <f t="shared" si="5"/>
        <v>1</v>
      </c>
    </row>
    <row r="33" spans="1:12">
      <c r="A33" s="10" t="s">
        <v>66</v>
      </c>
      <c r="B33" s="12">
        <v>2</v>
      </c>
      <c r="C33" s="12">
        <v>1</v>
      </c>
      <c r="D33" s="12">
        <v>1</v>
      </c>
      <c r="E33" s="12">
        <v>4</v>
      </c>
      <c r="F33" s="12" t="s">
        <v>0</v>
      </c>
      <c r="G33">
        <f t="shared" si="0"/>
        <v>0</v>
      </c>
      <c r="H33">
        <f t="shared" si="1"/>
        <v>0</v>
      </c>
      <c r="I33">
        <f t="shared" si="2"/>
        <v>0</v>
      </c>
      <c r="J33">
        <f t="shared" si="3"/>
        <v>0</v>
      </c>
      <c r="K33">
        <f t="shared" si="4"/>
        <v>0</v>
      </c>
      <c r="L33">
        <f t="shared" si="5"/>
        <v>0</v>
      </c>
    </row>
    <row r="34" spans="1:12">
      <c r="A34" s="10" t="s">
        <v>67</v>
      </c>
      <c r="B34" s="12">
        <v>2</v>
      </c>
      <c r="C34" s="12">
        <v>1</v>
      </c>
      <c r="D34" s="12">
        <v>1</v>
      </c>
      <c r="E34" s="12">
        <v>4</v>
      </c>
      <c r="F34" s="12" t="s">
        <v>0</v>
      </c>
      <c r="G34">
        <f t="shared" si="0"/>
        <v>0</v>
      </c>
      <c r="H34">
        <f t="shared" si="1"/>
        <v>0</v>
      </c>
      <c r="I34">
        <f t="shared" si="2"/>
        <v>0</v>
      </c>
      <c r="J34">
        <f t="shared" si="3"/>
        <v>0</v>
      </c>
      <c r="K34">
        <f t="shared" si="4"/>
        <v>0</v>
      </c>
      <c r="L34">
        <f t="shared" si="5"/>
        <v>0</v>
      </c>
    </row>
    <row r="35" spans="1:12">
      <c r="A35" s="10" t="s">
        <v>68</v>
      </c>
      <c r="B35" s="12">
        <v>1</v>
      </c>
      <c r="C35" s="12">
        <v>1</v>
      </c>
      <c r="D35" s="12">
        <v>1</v>
      </c>
      <c r="E35" s="12">
        <v>3</v>
      </c>
      <c r="F35" s="12" t="s">
        <v>0</v>
      </c>
      <c r="G35">
        <f t="shared" si="0"/>
        <v>0</v>
      </c>
      <c r="H35">
        <f t="shared" si="1"/>
        <v>1</v>
      </c>
      <c r="I35">
        <f t="shared" si="2"/>
        <v>0</v>
      </c>
      <c r="J35">
        <f t="shared" si="3"/>
        <v>0</v>
      </c>
      <c r="K35">
        <f t="shared" si="4"/>
        <v>0</v>
      </c>
      <c r="L35">
        <f t="shared" si="5"/>
        <v>1</v>
      </c>
    </row>
    <row r="36" spans="1:12">
      <c r="A36" s="10" t="s">
        <v>69</v>
      </c>
      <c r="B36" s="12">
        <v>1</v>
      </c>
      <c r="C36" s="12">
        <v>3</v>
      </c>
      <c r="D36" s="12">
        <v>1</v>
      </c>
      <c r="E36" s="12">
        <v>5</v>
      </c>
      <c r="F36" s="12" t="s">
        <v>0</v>
      </c>
      <c r="G36">
        <f t="shared" si="0"/>
        <v>0</v>
      </c>
      <c r="H36">
        <f t="shared" si="1"/>
        <v>0</v>
      </c>
      <c r="I36">
        <f t="shared" si="2"/>
        <v>0</v>
      </c>
      <c r="J36">
        <f t="shared" si="3"/>
        <v>0</v>
      </c>
      <c r="K36">
        <f t="shared" si="4"/>
        <v>0</v>
      </c>
      <c r="L36">
        <f t="shared" si="5"/>
        <v>0</v>
      </c>
    </row>
    <row r="37" spans="1:12">
      <c r="A37" s="10" t="s">
        <v>70</v>
      </c>
      <c r="B37" s="12">
        <v>1</v>
      </c>
      <c r="C37" s="12">
        <v>0</v>
      </c>
      <c r="D37" s="12">
        <v>2</v>
      </c>
      <c r="E37" s="12">
        <v>3</v>
      </c>
      <c r="F37" s="12" t="s">
        <v>0</v>
      </c>
      <c r="G37">
        <f t="shared" si="0"/>
        <v>0</v>
      </c>
      <c r="H37">
        <f t="shared" si="1"/>
        <v>0</v>
      </c>
      <c r="I37">
        <f t="shared" si="2"/>
        <v>0</v>
      </c>
      <c r="J37">
        <f t="shared" si="3"/>
        <v>0</v>
      </c>
      <c r="K37">
        <f t="shared" si="4"/>
        <v>0</v>
      </c>
      <c r="L37">
        <f t="shared" si="5"/>
        <v>0</v>
      </c>
    </row>
    <row r="38" spans="1:12">
      <c r="A38" s="10" t="s">
        <v>71</v>
      </c>
      <c r="B38" s="12">
        <v>1</v>
      </c>
      <c r="C38" s="12">
        <v>1</v>
      </c>
      <c r="D38" s="12">
        <v>2</v>
      </c>
      <c r="E38" s="12">
        <v>4</v>
      </c>
      <c r="F38" s="12" t="s">
        <v>0</v>
      </c>
      <c r="G38">
        <f t="shared" si="0"/>
        <v>0</v>
      </c>
      <c r="H38">
        <f t="shared" si="1"/>
        <v>0</v>
      </c>
      <c r="I38">
        <f t="shared" si="2"/>
        <v>0</v>
      </c>
      <c r="J38">
        <f t="shared" si="3"/>
        <v>0</v>
      </c>
      <c r="K38">
        <f t="shared" si="4"/>
        <v>0</v>
      </c>
      <c r="L38">
        <f t="shared" si="5"/>
        <v>0</v>
      </c>
    </row>
    <row r="39" spans="1:12">
      <c r="A39" s="10" t="s">
        <v>72</v>
      </c>
      <c r="B39" s="12">
        <v>1</v>
      </c>
      <c r="C39" s="12">
        <v>1</v>
      </c>
      <c r="D39" s="12">
        <v>2</v>
      </c>
      <c r="E39" s="12">
        <v>4</v>
      </c>
      <c r="F39" s="12" t="s">
        <v>0</v>
      </c>
      <c r="G39">
        <f t="shared" si="0"/>
        <v>0</v>
      </c>
      <c r="H39">
        <f t="shared" si="1"/>
        <v>0</v>
      </c>
      <c r="I39">
        <f t="shared" si="2"/>
        <v>0</v>
      </c>
      <c r="J39">
        <f t="shared" si="3"/>
        <v>0</v>
      </c>
      <c r="K39">
        <f t="shared" si="4"/>
        <v>0</v>
      </c>
      <c r="L39">
        <f t="shared" si="5"/>
        <v>0</v>
      </c>
    </row>
    <row r="40" spans="1:12">
      <c r="A40" s="10" t="s">
        <v>73</v>
      </c>
      <c r="B40" s="12">
        <v>0</v>
      </c>
      <c r="C40" s="12">
        <v>3</v>
      </c>
      <c r="D40" s="12">
        <v>2</v>
      </c>
      <c r="E40" s="12">
        <v>5</v>
      </c>
      <c r="F40" s="12" t="s">
        <v>0</v>
      </c>
      <c r="G40">
        <f t="shared" si="0"/>
        <v>0</v>
      </c>
      <c r="H40">
        <f t="shared" si="1"/>
        <v>0</v>
      </c>
      <c r="I40">
        <f t="shared" si="2"/>
        <v>0</v>
      </c>
      <c r="J40">
        <f t="shared" si="3"/>
        <v>0</v>
      </c>
      <c r="K40">
        <f t="shared" si="4"/>
        <v>0</v>
      </c>
      <c r="L40">
        <f t="shared" si="5"/>
        <v>0</v>
      </c>
    </row>
    <row r="41" spans="1:12">
      <c r="A41" s="10" t="s">
        <v>74</v>
      </c>
      <c r="B41" s="12">
        <v>1</v>
      </c>
      <c r="C41" s="12">
        <v>3</v>
      </c>
      <c r="D41" s="12">
        <v>2</v>
      </c>
      <c r="E41" s="12">
        <v>6</v>
      </c>
      <c r="F41" s="12" t="s">
        <v>0</v>
      </c>
      <c r="G41">
        <f t="shared" si="0"/>
        <v>0</v>
      </c>
      <c r="H41">
        <f t="shared" si="1"/>
        <v>0</v>
      </c>
      <c r="I41">
        <f t="shared" si="2"/>
        <v>0</v>
      </c>
      <c r="J41">
        <f t="shared" si="3"/>
        <v>0</v>
      </c>
      <c r="K41">
        <f t="shared" si="4"/>
        <v>0</v>
      </c>
      <c r="L41">
        <f t="shared" si="5"/>
        <v>0</v>
      </c>
    </row>
    <row r="42" spans="1:12">
      <c r="A42" s="10" t="s">
        <v>75</v>
      </c>
      <c r="B42" s="12">
        <v>1</v>
      </c>
      <c r="C42" s="12">
        <v>3</v>
      </c>
      <c r="D42" s="12">
        <v>1</v>
      </c>
      <c r="E42" s="12">
        <v>5</v>
      </c>
      <c r="F42" s="12" t="s">
        <v>0</v>
      </c>
      <c r="G42">
        <f t="shared" si="0"/>
        <v>0</v>
      </c>
      <c r="H42">
        <f t="shared" si="1"/>
        <v>0</v>
      </c>
      <c r="I42">
        <f t="shared" si="2"/>
        <v>0</v>
      </c>
      <c r="J42">
        <f t="shared" si="3"/>
        <v>0</v>
      </c>
      <c r="K42">
        <f t="shared" si="4"/>
        <v>0</v>
      </c>
      <c r="L42">
        <f t="shared" si="5"/>
        <v>0</v>
      </c>
    </row>
    <row r="43" spans="1:12">
      <c r="A43" s="10" t="s">
        <v>76</v>
      </c>
      <c r="B43" s="12">
        <v>1</v>
      </c>
      <c r="C43" s="12">
        <v>1</v>
      </c>
      <c r="D43" s="12">
        <v>2</v>
      </c>
      <c r="E43" s="12">
        <v>4</v>
      </c>
      <c r="F43" s="12" t="s">
        <v>0</v>
      </c>
      <c r="G43">
        <f t="shared" si="0"/>
        <v>0</v>
      </c>
      <c r="H43">
        <f t="shared" si="1"/>
        <v>0</v>
      </c>
      <c r="I43">
        <f t="shared" si="2"/>
        <v>0</v>
      </c>
      <c r="J43">
        <f t="shared" si="3"/>
        <v>0</v>
      </c>
      <c r="K43">
        <f t="shared" si="4"/>
        <v>0</v>
      </c>
      <c r="L43">
        <f t="shared" si="5"/>
        <v>0</v>
      </c>
    </row>
    <row r="44" spans="1:12">
      <c r="A44" s="10" t="s">
        <v>77</v>
      </c>
      <c r="B44" s="12">
        <v>1</v>
      </c>
      <c r="C44" s="12">
        <v>1</v>
      </c>
      <c r="D44" s="12">
        <v>0</v>
      </c>
      <c r="E44" s="12">
        <v>2</v>
      </c>
      <c r="F44" s="12" t="s">
        <v>0</v>
      </c>
      <c r="G44">
        <f t="shared" si="0"/>
        <v>0</v>
      </c>
      <c r="H44">
        <f t="shared" si="1"/>
        <v>0</v>
      </c>
      <c r="I44">
        <f t="shared" si="2"/>
        <v>0</v>
      </c>
      <c r="J44">
        <f t="shared" si="3"/>
        <v>0</v>
      </c>
      <c r="K44">
        <f t="shared" si="4"/>
        <v>0</v>
      </c>
      <c r="L44">
        <f t="shared" si="5"/>
        <v>1</v>
      </c>
    </row>
    <row r="45" spans="1:12">
      <c r="A45" s="10" t="s">
        <v>78</v>
      </c>
      <c r="B45" s="12">
        <v>1</v>
      </c>
      <c r="C45" s="12">
        <v>0</v>
      </c>
      <c r="D45" s="12">
        <v>1</v>
      </c>
      <c r="E45" s="12">
        <v>2</v>
      </c>
      <c r="F45" s="12" t="s">
        <v>0</v>
      </c>
      <c r="G45">
        <f t="shared" si="0"/>
        <v>0</v>
      </c>
      <c r="H45">
        <f t="shared" si="1"/>
        <v>0</v>
      </c>
      <c r="I45">
        <f t="shared" si="2"/>
        <v>0</v>
      </c>
      <c r="J45">
        <f t="shared" si="3"/>
        <v>0</v>
      </c>
      <c r="K45">
        <f t="shared" si="4"/>
        <v>0</v>
      </c>
      <c r="L45">
        <f t="shared" si="5"/>
        <v>1</v>
      </c>
    </row>
    <row r="46" spans="1:12">
      <c r="A46" s="10" t="s">
        <v>79</v>
      </c>
      <c r="B46" s="12">
        <v>0</v>
      </c>
      <c r="C46" s="12">
        <v>1</v>
      </c>
      <c r="D46" s="12">
        <v>1</v>
      </c>
      <c r="E46" s="12">
        <v>2</v>
      </c>
      <c r="F46" s="12" t="s">
        <v>0</v>
      </c>
      <c r="G46">
        <f t="shared" si="0"/>
        <v>0</v>
      </c>
      <c r="H46">
        <f t="shared" si="1"/>
        <v>0</v>
      </c>
      <c r="I46">
        <f t="shared" si="2"/>
        <v>0</v>
      </c>
      <c r="J46">
        <f t="shared" si="3"/>
        <v>0</v>
      </c>
      <c r="K46">
        <f t="shared" si="4"/>
        <v>0</v>
      </c>
      <c r="L46">
        <f t="shared" si="5"/>
        <v>1</v>
      </c>
    </row>
    <row r="47" spans="1:12">
      <c r="A47" s="10" t="s">
        <v>80</v>
      </c>
      <c r="B47" s="12">
        <v>0</v>
      </c>
      <c r="C47" s="12">
        <v>0</v>
      </c>
      <c r="D47" s="12">
        <v>1</v>
      </c>
      <c r="E47" s="12">
        <v>1</v>
      </c>
      <c r="F47" s="12" t="s">
        <v>0</v>
      </c>
      <c r="G47">
        <f t="shared" si="0"/>
        <v>0</v>
      </c>
      <c r="H47">
        <f t="shared" si="1"/>
        <v>0</v>
      </c>
      <c r="I47">
        <f t="shared" si="2"/>
        <v>0</v>
      </c>
      <c r="J47">
        <f t="shared" si="3"/>
        <v>0</v>
      </c>
      <c r="K47">
        <f t="shared" si="4"/>
        <v>0</v>
      </c>
      <c r="L47">
        <f t="shared" si="5"/>
        <v>1</v>
      </c>
    </row>
    <row r="48" spans="1:12">
      <c r="A48" s="10" t="s">
        <v>81</v>
      </c>
      <c r="B48" s="12">
        <v>1</v>
      </c>
      <c r="C48" s="12">
        <v>1</v>
      </c>
      <c r="D48" s="12">
        <v>1</v>
      </c>
      <c r="E48" s="12">
        <v>3</v>
      </c>
      <c r="F48" s="12" t="s">
        <v>0</v>
      </c>
      <c r="G48">
        <f t="shared" si="0"/>
        <v>0</v>
      </c>
      <c r="H48">
        <f t="shared" si="1"/>
        <v>1</v>
      </c>
      <c r="I48">
        <f t="shared" si="2"/>
        <v>0</v>
      </c>
      <c r="J48">
        <f t="shared" si="3"/>
        <v>0</v>
      </c>
      <c r="K48">
        <f t="shared" si="4"/>
        <v>0</v>
      </c>
      <c r="L48">
        <f t="shared" si="5"/>
        <v>1</v>
      </c>
    </row>
    <row r="49" spans="1:12">
      <c r="A49" s="10" t="s">
        <v>82</v>
      </c>
      <c r="B49" s="12">
        <v>1</v>
      </c>
      <c r="C49" s="12">
        <v>1</v>
      </c>
      <c r="D49" s="12">
        <v>2</v>
      </c>
      <c r="E49" s="12">
        <v>4</v>
      </c>
      <c r="F49" s="12" t="s">
        <v>0</v>
      </c>
      <c r="G49">
        <f t="shared" si="0"/>
        <v>0</v>
      </c>
      <c r="H49">
        <f t="shared" si="1"/>
        <v>0</v>
      </c>
      <c r="I49">
        <f t="shared" si="2"/>
        <v>0</v>
      </c>
      <c r="J49">
        <f t="shared" si="3"/>
        <v>0</v>
      </c>
      <c r="K49">
        <f t="shared" si="4"/>
        <v>0</v>
      </c>
      <c r="L49">
        <f t="shared" si="5"/>
        <v>0</v>
      </c>
    </row>
    <row r="50" spans="1:12">
      <c r="A50" s="10" t="s">
        <v>83</v>
      </c>
      <c r="B50" s="12">
        <v>0</v>
      </c>
      <c r="C50" s="12">
        <v>0</v>
      </c>
      <c r="D50" s="12">
        <v>0</v>
      </c>
      <c r="E50" s="12">
        <v>0</v>
      </c>
      <c r="F50" s="12" t="s">
        <v>0</v>
      </c>
      <c r="G50">
        <f t="shared" si="0"/>
        <v>1</v>
      </c>
      <c r="H50">
        <f t="shared" si="1"/>
        <v>0</v>
      </c>
      <c r="I50">
        <f t="shared" si="2"/>
        <v>0</v>
      </c>
      <c r="J50">
        <f t="shared" si="3"/>
        <v>0</v>
      </c>
      <c r="K50">
        <f t="shared" si="4"/>
        <v>0</v>
      </c>
      <c r="L50">
        <f t="shared" si="5"/>
        <v>1</v>
      </c>
    </row>
    <row r="51" spans="1:12">
      <c r="A51" s="10" t="s">
        <v>84</v>
      </c>
      <c r="B51" s="12">
        <v>0</v>
      </c>
      <c r="C51" s="12">
        <v>1</v>
      </c>
      <c r="D51" s="12">
        <v>1</v>
      </c>
      <c r="E51" s="12">
        <v>2</v>
      </c>
      <c r="F51" s="12" t="s">
        <v>0</v>
      </c>
      <c r="G51">
        <f t="shared" si="0"/>
        <v>0</v>
      </c>
      <c r="H51">
        <f t="shared" si="1"/>
        <v>0</v>
      </c>
      <c r="I51">
        <f t="shared" si="2"/>
        <v>0</v>
      </c>
      <c r="J51">
        <f t="shared" si="3"/>
        <v>0</v>
      </c>
      <c r="K51">
        <f t="shared" si="4"/>
        <v>0</v>
      </c>
      <c r="L51">
        <f t="shared" si="5"/>
        <v>1</v>
      </c>
    </row>
    <row r="52" spans="1:12">
      <c r="A52" s="10" t="s">
        <v>85</v>
      </c>
      <c r="B52" s="12">
        <v>0</v>
      </c>
      <c r="C52" s="12">
        <v>0</v>
      </c>
      <c r="D52" s="12">
        <v>0</v>
      </c>
      <c r="E52" s="12">
        <v>0</v>
      </c>
      <c r="F52" s="12" t="s">
        <v>0</v>
      </c>
      <c r="G52">
        <f t="shared" si="0"/>
        <v>1</v>
      </c>
      <c r="H52">
        <f t="shared" si="1"/>
        <v>0</v>
      </c>
      <c r="I52">
        <f t="shared" si="2"/>
        <v>0</v>
      </c>
      <c r="J52">
        <f t="shared" si="3"/>
        <v>0</v>
      </c>
      <c r="K52">
        <f t="shared" si="4"/>
        <v>0</v>
      </c>
      <c r="L52">
        <f t="shared" si="5"/>
        <v>1</v>
      </c>
    </row>
    <row r="53" spans="1:12">
      <c r="A53" s="10" t="s">
        <v>86</v>
      </c>
      <c r="B53" s="12">
        <v>1</v>
      </c>
      <c r="C53" s="12">
        <v>1</v>
      </c>
      <c r="D53" s="12">
        <v>3</v>
      </c>
      <c r="E53" s="12">
        <v>5</v>
      </c>
      <c r="F53" s="12" t="s">
        <v>0</v>
      </c>
      <c r="G53">
        <f t="shared" si="0"/>
        <v>0</v>
      </c>
      <c r="H53">
        <f t="shared" si="1"/>
        <v>0</v>
      </c>
      <c r="I53">
        <f t="shared" si="2"/>
        <v>0</v>
      </c>
      <c r="J53">
        <f t="shared" si="3"/>
        <v>0</v>
      </c>
      <c r="K53">
        <f t="shared" si="4"/>
        <v>0</v>
      </c>
      <c r="L53">
        <f t="shared" si="5"/>
        <v>0</v>
      </c>
    </row>
    <row r="54" spans="1:12">
      <c r="A54" s="10" t="s">
        <v>87</v>
      </c>
      <c r="B54" s="12">
        <v>1</v>
      </c>
      <c r="C54" s="12">
        <v>1</v>
      </c>
      <c r="D54" s="12">
        <v>1</v>
      </c>
      <c r="E54" s="12">
        <v>3</v>
      </c>
      <c r="F54" s="12" t="s">
        <v>0</v>
      </c>
      <c r="G54">
        <f t="shared" si="0"/>
        <v>0</v>
      </c>
      <c r="H54">
        <f t="shared" si="1"/>
        <v>1</v>
      </c>
      <c r="I54">
        <f t="shared" si="2"/>
        <v>0</v>
      </c>
      <c r="J54">
        <f t="shared" si="3"/>
        <v>0</v>
      </c>
      <c r="K54">
        <f t="shared" si="4"/>
        <v>0</v>
      </c>
      <c r="L54">
        <f t="shared" si="5"/>
        <v>1</v>
      </c>
    </row>
    <row r="55" spans="1:12">
      <c r="A55" s="10" t="s">
        <v>88</v>
      </c>
      <c r="B55" s="12">
        <v>1</v>
      </c>
      <c r="C55" s="12">
        <v>1</v>
      </c>
      <c r="D55" s="12">
        <v>0</v>
      </c>
      <c r="E55" s="12">
        <v>2</v>
      </c>
      <c r="F55" s="12" t="s">
        <v>0</v>
      </c>
      <c r="G55">
        <f t="shared" si="0"/>
        <v>0</v>
      </c>
      <c r="H55">
        <f t="shared" si="1"/>
        <v>0</v>
      </c>
      <c r="I55">
        <f t="shared" si="2"/>
        <v>0</v>
      </c>
      <c r="J55">
        <f t="shared" si="3"/>
        <v>0</v>
      </c>
      <c r="K55">
        <f t="shared" si="4"/>
        <v>0</v>
      </c>
      <c r="L55">
        <f t="shared" si="5"/>
        <v>1</v>
      </c>
    </row>
    <row r="56" spans="1:12">
      <c r="A56" s="10" t="s">
        <v>89</v>
      </c>
      <c r="B56" s="12">
        <v>1</v>
      </c>
      <c r="C56" s="12">
        <v>0</v>
      </c>
      <c r="D56" s="12">
        <v>1</v>
      </c>
      <c r="E56" s="12">
        <v>2</v>
      </c>
      <c r="F56" s="12" t="s">
        <v>0</v>
      </c>
      <c r="G56">
        <f t="shared" si="0"/>
        <v>0</v>
      </c>
      <c r="H56">
        <f t="shared" si="1"/>
        <v>0</v>
      </c>
      <c r="I56">
        <f t="shared" si="2"/>
        <v>0</v>
      </c>
      <c r="J56">
        <f t="shared" si="3"/>
        <v>0</v>
      </c>
      <c r="K56">
        <f t="shared" si="4"/>
        <v>0</v>
      </c>
      <c r="L56">
        <f t="shared" si="5"/>
        <v>1</v>
      </c>
    </row>
    <row r="57" spans="1:12">
      <c r="A57" s="10" t="s">
        <v>90</v>
      </c>
      <c r="B57" s="12">
        <v>1</v>
      </c>
      <c r="C57" s="12">
        <v>0</v>
      </c>
      <c r="D57" s="12">
        <v>2</v>
      </c>
      <c r="E57" s="12">
        <v>3</v>
      </c>
      <c r="F57" s="12" t="s">
        <v>0</v>
      </c>
      <c r="G57">
        <f t="shared" si="0"/>
        <v>0</v>
      </c>
      <c r="H57">
        <f t="shared" si="1"/>
        <v>0</v>
      </c>
      <c r="I57">
        <f t="shared" si="2"/>
        <v>0</v>
      </c>
      <c r="J57">
        <f t="shared" si="3"/>
        <v>0</v>
      </c>
      <c r="K57">
        <f t="shared" si="4"/>
        <v>0</v>
      </c>
      <c r="L57">
        <f t="shared" si="5"/>
        <v>0</v>
      </c>
    </row>
    <row r="58" spans="1:12">
      <c r="A58" s="10" t="s">
        <v>91</v>
      </c>
      <c r="B58" s="12">
        <v>1</v>
      </c>
      <c r="C58" s="12">
        <v>0</v>
      </c>
      <c r="D58" s="12">
        <v>1</v>
      </c>
      <c r="E58" s="12">
        <v>2</v>
      </c>
      <c r="F58" s="12" t="s">
        <v>0</v>
      </c>
      <c r="G58">
        <f t="shared" si="0"/>
        <v>0</v>
      </c>
      <c r="H58">
        <f t="shared" si="1"/>
        <v>0</v>
      </c>
      <c r="I58">
        <f t="shared" si="2"/>
        <v>0</v>
      </c>
      <c r="J58">
        <f t="shared" si="3"/>
        <v>0</v>
      </c>
      <c r="K58">
        <f t="shared" si="4"/>
        <v>0</v>
      </c>
      <c r="L58">
        <f t="shared" si="5"/>
        <v>1</v>
      </c>
    </row>
    <row r="59" spans="1:12">
      <c r="A59" s="10" t="s">
        <v>92</v>
      </c>
      <c r="B59" s="12">
        <v>1</v>
      </c>
      <c r="C59" s="12">
        <v>0</v>
      </c>
      <c r="D59" s="12">
        <v>0</v>
      </c>
      <c r="E59" s="12">
        <v>1</v>
      </c>
      <c r="F59" s="12" t="s">
        <v>0</v>
      </c>
      <c r="G59">
        <f t="shared" si="0"/>
        <v>0</v>
      </c>
      <c r="H59">
        <f t="shared" si="1"/>
        <v>0</v>
      </c>
      <c r="I59">
        <f t="shared" si="2"/>
        <v>0</v>
      </c>
      <c r="J59">
        <f t="shared" si="3"/>
        <v>0</v>
      </c>
      <c r="K59">
        <f t="shared" si="4"/>
        <v>0</v>
      </c>
      <c r="L59">
        <f t="shared" si="5"/>
        <v>1</v>
      </c>
    </row>
    <row r="60" spans="1:12">
      <c r="A60" s="10" t="s">
        <v>93</v>
      </c>
      <c r="B60" s="12">
        <v>1</v>
      </c>
      <c r="C60" s="12">
        <v>1</v>
      </c>
      <c r="D60" s="12">
        <v>1</v>
      </c>
      <c r="E60" s="12">
        <v>3</v>
      </c>
      <c r="F60" s="12" t="s">
        <v>0</v>
      </c>
      <c r="G60">
        <f t="shared" si="0"/>
        <v>0</v>
      </c>
      <c r="H60">
        <f t="shared" si="1"/>
        <v>1</v>
      </c>
      <c r="I60">
        <f t="shared" si="2"/>
        <v>0</v>
      </c>
      <c r="J60">
        <f t="shared" si="3"/>
        <v>0</v>
      </c>
      <c r="K60">
        <f t="shared" si="4"/>
        <v>0</v>
      </c>
      <c r="L60">
        <f t="shared" si="5"/>
        <v>1</v>
      </c>
    </row>
    <row r="61" spans="1:12">
      <c r="A61" s="10" t="s">
        <v>94</v>
      </c>
      <c r="B61" s="12">
        <v>1</v>
      </c>
      <c r="C61" s="12">
        <v>0</v>
      </c>
      <c r="D61" s="12">
        <v>0</v>
      </c>
      <c r="E61" s="12">
        <v>1</v>
      </c>
      <c r="F61" s="12" t="s">
        <v>0</v>
      </c>
      <c r="G61">
        <f t="shared" si="0"/>
        <v>0</v>
      </c>
      <c r="H61">
        <f t="shared" si="1"/>
        <v>0</v>
      </c>
      <c r="I61">
        <f t="shared" si="2"/>
        <v>0</v>
      </c>
      <c r="J61">
        <f t="shared" si="3"/>
        <v>0</v>
      </c>
      <c r="K61">
        <f t="shared" si="4"/>
        <v>0</v>
      </c>
      <c r="L61">
        <f t="shared" si="5"/>
        <v>1</v>
      </c>
    </row>
    <row r="62" spans="1:12">
      <c r="A62" s="10" t="s">
        <v>95</v>
      </c>
      <c r="B62" s="12">
        <v>1</v>
      </c>
      <c r="C62" s="12">
        <v>1</v>
      </c>
      <c r="D62" s="12">
        <v>0</v>
      </c>
      <c r="E62" s="12">
        <v>2</v>
      </c>
      <c r="F62" s="12" t="s">
        <v>0</v>
      </c>
      <c r="G62">
        <f t="shared" si="0"/>
        <v>0</v>
      </c>
      <c r="H62">
        <f t="shared" si="1"/>
        <v>0</v>
      </c>
      <c r="I62">
        <f t="shared" si="2"/>
        <v>0</v>
      </c>
      <c r="J62">
        <f t="shared" si="3"/>
        <v>0</v>
      </c>
      <c r="K62">
        <f t="shared" si="4"/>
        <v>0</v>
      </c>
      <c r="L62">
        <f t="shared" si="5"/>
        <v>1</v>
      </c>
    </row>
    <row r="63" spans="1:12">
      <c r="A63" s="10" t="s">
        <v>96</v>
      </c>
      <c r="B63" s="12">
        <v>3</v>
      </c>
      <c r="C63" s="12">
        <v>1</v>
      </c>
      <c r="D63" s="12">
        <v>1</v>
      </c>
      <c r="E63" s="12">
        <v>5</v>
      </c>
      <c r="F63" s="12" t="s">
        <v>0</v>
      </c>
      <c r="G63">
        <f t="shared" si="0"/>
        <v>0</v>
      </c>
      <c r="H63">
        <f t="shared" si="1"/>
        <v>0</v>
      </c>
      <c r="I63">
        <f t="shared" si="2"/>
        <v>0</v>
      </c>
      <c r="J63">
        <f t="shared" si="3"/>
        <v>0</v>
      </c>
      <c r="K63">
        <f t="shared" si="4"/>
        <v>0</v>
      </c>
      <c r="L63">
        <f t="shared" si="5"/>
        <v>0</v>
      </c>
    </row>
    <row r="64" spans="1:12">
      <c r="A64" s="10" t="s">
        <v>97</v>
      </c>
      <c r="B64" s="12">
        <v>0</v>
      </c>
      <c r="C64" s="12">
        <v>0</v>
      </c>
      <c r="D64" s="12">
        <v>1</v>
      </c>
      <c r="E64" s="12">
        <v>1</v>
      </c>
      <c r="F64" s="12" t="s">
        <v>0</v>
      </c>
      <c r="G64">
        <f t="shared" si="0"/>
        <v>0</v>
      </c>
      <c r="H64">
        <f t="shared" si="1"/>
        <v>0</v>
      </c>
      <c r="I64">
        <f t="shared" si="2"/>
        <v>0</v>
      </c>
      <c r="J64">
        <f t="shared" si="3"/>
        <v>0</v>
      </c>
      <c r="K64">
        <f t="shared" si="4"/>
        <v>0</v>
      </c>
      <c r="L64">
        <f t="shared" si="5"/>
        <v>1</v>
      </c>
    </row>
    <row r="65" spans="1:12">
      <c r="A65" s="10" t="s">
        <v>98</v>
      </c>
      <c r="B65" s="12">
        <v>3</v>
      </c>
      <c r="C65" s="12">
        <v>1</v>
      </c>
      <c r="D65" s="12">
        <v>1</v>
      </c>
      <c r="E65" s="12">
        <v>5</v>
      </c>
      <c r="F65" s="12" t="s">
        <v>0</v>
      </c>
      <c r="G65">
        <f t="shared" si="0"/>
        <v>0</v>
      </c>
      <c r="H65">
        <f t="shared" si="1"/>
        <v>0</v>
      </c>
      <c r="I65">
        <f t="shared" si="2"/>
        <v>0</v>
      </c>
      <c r="J65">
        <f t="shared" si="3"/>
        <v>0</v>
      </c>
      <c r="K65">
        <f t="shared" si="4"/>
        <v>0</v>
      </c>
      <c r="L65">
        <f t="shared" si="5"/>
        <v>0</v>
      </c>
    </row>
    <row r="66" spans="1:12">
      <c r="A66" s="10" t="s">
        <v>99</v>
      </c>
      <c r="B66" s="12">
        <v>1</v>
      </c>
      <c r="C66" s="12">
        <v>1</v>
      </c>
      <c r="D66" s="12">
        <v>1</v>
      </c>
      <c r="E66" s="12">
        <v>3</v>
      </c>
      <c r="F66" s="12" t="s">
        <v>0</v>
      </c>
      <c r="G66">
        <f t="shared" si="0"/>
        <v>0</v>
      </c>
      <c r="H66">
        <f t="shared" si="1"/>
        <v>1</v>
      </c>
      <c r="I66">
        <f t="shared" si="2"/>
        <v>0</v>
      </c>
      <c r="J66">
        <f t="shared" si="3"/>
        <v>0</v>
      </c>
      <c r="K66">
        <f t="shared" si="4"/>
        <v>0</v>
      </c>
      <c r="L66">
        <f t="shared" si="5"/>
        <v>1</v>
      </c>
    </row>
    <row r="67" spans="1:12">
      <c r="A67" s="10" t="s">
        <v>100</v>
      </c>
      <c r="B67" s="12">
        <v>1</v>
      </c>
      <c r="C67" s="12">
        <v>0</v>
      </c>
      <c r="D67" s="12">
        <v>0</v>
      </c>
      <c r="E67" s="12">
        <v>1</v>
      </c>
      <c r="F67" s="12" t="s">
        <v>0</v>
      </c>
      <c r="G67">
        <f t="shared" si="0"/>
        <v>0</v>
      </c>
      <c r="H67">
        <f t="shared" si="1"/>
        <v>0</v>
      </c>
      <c r="I67">
        <f t="shared" si="2"/>
        <v>0</v>
      </c>
      <c r="J67">
        <f t="shared" si="3"/>
        <v>0</v>
      </c>
      <c r="K67">
        <f t="shared" si="4"/>
        <v>0</v>
      </c>
      <c r="L67">
        <f t="shared" si="5"/>
        <v>1</v>
      </c>
    </row>
    <row r="68" spans="1:12" ht="15" customHeight="1">
      <c r="A68" s="10" t="s">
        <v>101</v>
      </c>
      <c r="B68" s="12">
        <v>1</v>
      </c>
      <c r="C68" s="12">
        <v>1</v>
      </c>
      <c r="D68" s="12">
        <v>1</v>
      </c>
      <c r="E68" s="12">
        <v>3</v>
      </c>
      <c r="F68" s="12" t="s">
        <v>1</v>
      </c>
      <c r="G68">
        <f t="shared" ref="G68:G131" si="6">IF(AND($B68=0, $C68=0, $D68=0), 1, 0)</f>
        <v>0</v>
      </c>
      <c r="H68">
        <f t="shared" ref="H68:H131" si="7">IF(AND($B68=1, $C68=1, $D68=1), 1, 0)</f>
        <v>1</v>
      </c>
      <c r="I68">
        <f t="shared" ref="I68:I131" si="8">IF(AND($B68=2, $C68=2, $D68=2), 1, 0)</f>
        <v>0</v>
      </c>
      <c r="J68">
        <f t="shared" ref="J68:J131" si="9">IF(AND($B68=3, $C68=3, $D68=3), 1, 0)</f>
        <v>0</v>
      </c>
      <c r="K68">
        <f t="shared" ref="K68:K131" si="10">IF(AND($B68=4, $C68=4, $D68=4), 1, 0)</f>
        <v>0</v>
      </c>
      <c r="L68">
        <f t="shared" ref="L68:L131" si="11">IF(AND($B68&lt;2, $C68&lt;2, $D68&lt;2), 1, 0)</f>
        <v>1</v>
      </c>
    </row>
    <row r="69" spans="1:12">
      <c r="A69" s="10" t="s">
        <v>102</v>
      </c>
      <c r="B69" s="12">
        <v>1</v>
      </c>
      <c r="C69" s="12">
        <v>1</v>
      </c>
      <c r="D69" s="12">
        <v>2</v>
      </c>
      <c r="E69" s="12">
        <v>4</v>
      </c>
      <c r="F69" s="12" t="s">
        <v>1</v>
      </c>
      <c r="G69">
        <f t="shared" si="6"/>
        <v>0</v>
      </c>
      <c r="H69">
        <f t="shared" si="7"/>
        <v>0</v>
      </c>
      <c r="I69">
        <f t="shared" si="8"/>
        <v>0</v>
      </c>
      <c r="J69">
        <f t="shared" si="9"/>
        <v>0</v>
      </c>
      <c r="K69">
        <f t="shared" si="10"/>
        <v>0</v>
      </c>
      <c r="L69">
        <f t="shared" si="11"/>
        <v>0</v>
      </c>
    </row>
    <row r="70" spans="1:12">
      <c r="A70" s="10" t="s">
        <v>103</v>
      </c>
      <c r="B70" s="12">
        <v>1</v>
      </c>
      <c r="C70" s="12">
        <v>1</v>
      </c>
      <c r="D70" s="12">
        <v>3</v>
      </c>
      <c r="E70" s="12">
        <v>5</v>
      </c>
      <c r="F70" s="12" t="s">
        <v>1</v>
      </c>
      <c r="G70">
        <f t="shared" si="6"/>
        <v>0</v>
      </c>
      <c r="H70">
        <f t="shared" si="7"/>
        <v>0</v>
      </c>
      <c r="I70">
        <f t="shared" si="8"/>
        <v>0</v>
      </c>
      <c r="J70">
        <f t="shared" si="9"/>
        <v>0</v>
      </c>
      <c r="K70">
        <f t="shared" si="10"/>
        <v>0</v>
      </c>
      <c r="L70">
        <f t="shared" si="11"/>
        <v>0</v>
      </c>
    </row>
    <row r="71" spans="1:12">
      <c r="A71" s="10" t="s">
        <v>104</v>
      </c>
      <c r="B71" s="12">
        <v>1</v>
      </c>
      <c r="C71" s="12">
        <v>1</v>
      </c>
      <c r="D71" s="12">
        <v>2</v>
      </c>
      <c r="E71" s="12">
        <v>4</v>
      </c>
      <c r="F71" s="12" t="s">
        <v>1</v>
      </c>
      <c r="G71">
        <f t="shared" si="6"/>
        <v>0</v>
      </c>
      <c r="H71">
        <f t="shared" si="7"/>
        <v>0</v>
      </c>
      <c r="I71">
        <f t="shared" si="8"/>
        <v>0</v>
      </c>
      <c r="J71">
        <f t="shared" si="9"/>
        <v>0</v>
      </c>
      <c r="K71">
        <f t="shared" si="10"/>
        <v>0</v>
      </c>
      <c r="L71">
        <f t="shared" si="11"/>
        <v>0</v>
      </c>
    </row>
    <row r="72" spans="1:12">
      <c r="A72" s="10" t="s">
        <v>105</v>
      </c>
      <c r="B72" s="12">
        <v>1</v>
      </c>
      <c r="C72" s="12">
        <v>1</v>
      </c>
      <c r="D72" s="12">
        <v>3</v>
      </c>
      <c r="E72" s="12">
        <v>5</v>
      </c>
      <c r="F72" s="12" t="s">
        <v>1</v>
      </c>
      <c r="G72">
        <f t="shared" si="6"/>
        <v>0</v>
      </c>
      <c r="H72">
        <f t="shared" si="7"/>
        <v>0</v>
      </c>
      <c r="I72">
        <f t="shared" si="8"/>
        <v>0</v>
      </c>
      <c r="J72">
        <f t="shared" si="9"/>
        <v>0</v>
      </c>
      <c r="K72">
        <f t="shared" si="10"/>
        <v>0</v>
      </c>
      <c r="L72">
        <f t="shared" si="11"/>
        <v>0</v>
      </c>
    </row>
    <row r="73" spans="1:12">
      <c r="A73" s="10" t="s">
        <v>106</v>
      </c>
      <c r="B73" s="12">
        <v>1</v>
      </c>
      <c r="C73" s="12">
        <v>1</v>
      </c>
      <c r="D73" s="12">
        <v>4</v>
      </c>
      <c r="E73" s="12">
        <v>6</v>
      </c>
      <c r="F73" s="12" t="s">
        <v>1</v>
      </c>
      <c r="G73">
        <f t="shared" si="6"/>
        <v>0</v>
      </c>
      <c r="H73">
        <f t="shared" si="7"/>
        <v>0</v>
      </c>
      <c r="I73">
        <f t="shared" si="8"/>
        <v>0</v>
      </c>
      <c r="J73">
        <f t="shared" si="9"/>
        <v>0</v>
      </c>
      <c r="K73">
        <f t="shared" si="10"/>
        <v>0</v>
      </c>
      <c r="L73">
        <f t="shared" si="11"/>
        <v>0</v>
      </c>
    </row>
    <row r="74" spans="1:12">
      <c r="A74" s="10" t="s">
        <v>107</v>
      </c>
      <c r="B74" s="11">
        <v>3</v>
      </c>
      <c r="C74" s="11">
        <v>4</v>
      </c>
      <c r="D74" s="11">
        <v>4</v>
      </c>
      <c r="E74" s="11">
        <v>11</v>
      </c>
      <c r="F74" s="14" t="s">
        <v>1</v>
      </c>
      <c r="G74">
        <f t="shared" si="6"/>
        <v>0</v>
      </c>
      <c r="H74">
        <f t="shared" si="7"/>
        <v>0</v>
      </c>
      <c r="I74">
        <f t="shared" si="8"/>
        <v>0</v>
      </c>
      <c r="J74">
        <f t="shared" si="9"/>
        <v>0</v>
      </c>
      <c r="K74">
        <f t="shared" si="10"/>
        <v>0</v>
      </c>
      <c r="L74">
        <f t="shared" si="11"/>
        <v>0</v>
      </c>
    </row>
    <row r="75" spans="1:12">
      <c r="A75" s="10" t="s">
        <v>108</v>
      </c>
      <c r="B75" s="12">
        <v>1</v>
      </c>
      <c r="C75" s="12">
        <v>1</v>
      </c>
      <c r="D75" s="12">
        <v>2</v>
      </c>
      <c r="E75" s="12">
        <v>4</v>
      </c>
      <c r="F75" s="12" t="s">
        <v>1</v>
      </c>
      <c r="G75">
        <f t="shared" si="6"/>
        <v>0</v>
      </c>
      <c r="H75">
        <f t="shared" si="7"/>
        <v>0</v>
      </c>
      <c r="I75">
        <f t="shared" si="8"/>
        <v>0</v>
      </c>
      <c r="J75">
        <f t="shared" si="9"/>
        <v>0</v>
      </c>
      <c r="K75">
        <f t="shared" si="10"/>
        <v>0</v>
      </c>
      <c r="L75">
        <f t="shared" si="11"/>
        <v>0</v>
      </c>
    </row>
    <row r="76" spans="1:12">
      <c r="A76" s="10" t="s">
        <v>109</v>
      </c>
      <c r="B76" s="12">
        <v>1</v>
      </c>
      <c r="C76" s="12">
        <v>1</v>
      </c>
      <c r="D76" s="12">
        <v>2</v>
      </c>
      <c r="E76" s="12">
        <v>4</v>
      </c>
      <c r="F76" s="12" t="s">
        <v>1</v>
      </c>
      <c r="G76">
        <f t="shared" si="6"/>
        <v>0</v>
      </c>
      <c r="H76">
        <f t="shared" si="7"/>
        <v>0</v>
      </c>
      <c r="I76">
        <f t="shared" si="8"/>
        <v>0</v>
      </c>
      <c r="J76">
        <f t="shared" si="9"/>
        <v>0</v>
      </c>
      <c r="K76">
        <f t="shared" si="10"/>
        <v>0</v>
      </c>
      <c r="L76">
        <f t="shared" si="11"/>
        <v>0</v>
      </c>
    </row>
    <row r="77" spans="1:12">
      <c r="A77" s="10" t="s">
        <v>110</v>
      </c>
      <c r="B77" s="12">
        <v>1</v>
      </c>
      <c r="C77" s="12">
        <v>1</v>
      </c>
      <c r="D77" s="12">
        <v>2</v>
      </c>
      <c r="E77" s="12">
        <v>4</v>
      </c>
      <c r="F77" s="12" t="s">
        <v>1</v>
      </c>
      <c r="G77">
        <f t="shared" si="6"/>
        <v>0</v>
      </c>
      <c r="H77">
        <f t="shared" si="7"/>
        <v>0</v>
      </c>
      <c r="I77">
        <f t="shared" si="8"/>
        <v>0</v>
      </c>
      <c r="J77">
        <f t="shared" si="9"/>
        <v>0</v>
      </c>
      <c r="K77">
        <f t="shared" si="10"/>
        <v>0</v>
      </c>
      <c r="L77">
        <f t="shared" si="11"/>
        <v>0</v>
      </c>
    </row>
    <row r="78" spans="1:12">
      <c r="A78" s="10" t="s">
        <v>111</v>
      </c>
      <c r="B78" s="12">
        <v>1</v>
      </c>
      <c r="C78" s="12">
        <v>0</v>
      </c>
      <c r="D78" s="12">
        <v>2</v>
      </c>
      <c r="E78" s="12">
        <v>3</v>
      </c>
      <c r="F78" s="12" t="s">
        <v>1</v>
      </c>
      <c r="G78">
        <f t="shared" si="6"/>
        <v>0</v>
      </c>
      <c r="H78">
        <f t="shared" si="7"/>
        <v>0</v>
      </c>
      <c r="I78">
        <f t="shared" si="8"/>
        <v>0</v>
      </c>
      <c r="J78">
        <f t="shared" si="9"/>
        <v>0</v>
      </c>
      <c r="K78">
        <f t="shared" si="10"/>
        <v>0</v>
      </c>
      <c r="L78">
        <f t="shared" si="11"/>
        <v>0</v>
      </c>
    </row>
    <row r="79" spans="1:12">
      <c r="A79" s="10" t="s">
        <v>112</v>
      </c>
      <c r="B79" s="12">
        <v>1</v>
      </c>
      <c r="C79" s="12">
        <v>0</v>
      </c>
      <c r="D79" s="12">
        <v>2</v>
      </c>
      <c r="E79" s="12">
        <v>3</v>
      </c>
      <c r="F79" s="12" t="s">
        <v>1</v>
      </c>
      <c r="G79">
        <f t="shared" si="6"/>
        <v>0</v>
      </c>
      <c r="H79">
        <f t="shared" si="7"/>
        <v>0</v>
      </c>
      <c r="I79">
        <f t="shared" si="8"/>
        <v>0</v>
      </c>
      <c r="J79">
        <f t="shared" si="9"/>
        <v>0</v>
      </c>
      <c r="K79">
        <f t="shared" si="10"/>
        <v>0</v>
      </c>
      <c r="L79">
        <f t="shared" si="11"/>
        <v>0</v>
      </c>
    </row>
    <row r="80" spans="1:12">
      <c r="A80" s="10" t="s">
        <v>113</v>
      </c>
      <c r="B80" s="12">
        <v>1</v>
      </c>
      <c r="C80" s="12">
        <v>1</v>
      </c>
      <c r="D80" s="12">
        <v>3</v>
      </c>
      <c r="E80" s="12">
        <v>5</v>
      </c>
      <c r="F80" s="12" t="s">
        <v>1</v>
      </c>
      <c r="G80">
        <f t="shared" si="6"/>
        <v>0</v>
      </c>
      <c r="H80">
        <f t="shared" si="7"/>
        <v>0</v>
      </c>
      <c r="I80">
        <f t="shared" si="8"/>
        <v>0</v>
      </c>
      <c r="J80">
        <f t="shared" si="9"/>
        <v>0</v>
      </c>
      <c r="K80">
        <f t="shared" si="10"/>
        <v>0</v>
      </c>
      <c r="L80">
        <f t="shared" si="11"/>
        <v>0</v>
      </c>
    </row>
    <row r="81" spans="1:12">
      <c r="A81" s="10" t="s">
        <v>114</v>
      </c>
      <c r="B81" s="12">
        <v>1</v>
      </c>
      <c r="C81" s="12">
        <v>0</v>
      </c>
      <c r="D81" s="12">
        <v>2</v>
      </c>
      <c r="E81" s="12">
        <v>3</v>
      </c>
      <c r="F81" s="12" t="s">
        <v>1</v>
      </c>
      <c r="G81">
        <f t="shared" si="6"/>
        <v>0</v>
      </c>
      <c r="H81">
        <f t="shared" si="7"/>
        <v>0</v>
      </c>
      <c r="I81">
        <f t="shared" si="8"/>
        <v>0</v>
      </c>
      <c r="J81">
        <f t="shared" si="9"/>
        <v>0</v>
      </c>
      <c r="K81">
        <f t="shared" si="10"/>
        <v>0</v>
      </c>
      <c r="L81">
        <f t="shared" si="11"/>
        <v>0</v>
      </c>
    </row>
    <row r="82" spans="1:12">
      <c r="A82" s="10" t="s">
        <v>115</v>
      </c>
      <c r="B82" s="12">
        <v>1</v>
      </c>
      <c r="C82" s="12">
        <v>1</v>
      </c>
      <c r="D82" s="12">
        <v>4</v>
      </c>
      <c r="E82" s="12">
        <v>6</v>
      </c>
      <c r="F82" s="12" t="s">
        <v>1</v>
      </c>
      <c r="G82">
        <f t="shared" si="6"/>
        <v>0</v>
      </c>
      <c r="H82">
        <f t="shared" si="7"/>
        <v>0</v>
      </c>
      <c r="I82">
        <f t="shared" si="8"/>
        <v>0</v>
      </c>
      <c r="J82">
        <f t="shared" si="9"/>
        <v>0</v>
      </c>
      <c r="K82">
        <f t="shared" si="10"/>
        <v>0</v>
      </c>
      <c r="L82">
        <f t="shared" si="11"/>
        <v>0</v>
      </c>
    </row>
    <row r="83" spans="1:12">
      <c r="A83" s="10" t="s">
        <v>116</v>
      </c>
      <c r="B83" s="12">
        <v>1</v>
      </c>
      <c r="C83" s="12">
        <v>1</v>
      </c>
      <c r="D83" s="12">
        <v>2</v>
      </c>
      <c r="E83" s="12">
        <v>4</v>
      </c>
      <c r="F83" s="12" t="s">
        <v>1</v>
      </c>
      <c r="G83">
        <f t="shared" si="6"/>
        <v>0</v>
      </c>
      <c r="H83">
        <f t="shared" si="7"/>
        <v>0</v>
      </c>
      <c r="I83">
        <f t="shared" si="8"/>
        <v>0</v>
      </c>
      <c r="J83">
        <f t="shared" si="9"/>
        <v>0</v>
      </c>
      <c r="K83">
        <f t="shared" si="10"/>
        <v>0</v>
      </c>
      <c r="L83">
        <f t="shared" si="11"/>
        <v>0</v>
      </c>
    </row>
    <row r="84" spans="1:12">
      <c r="A84" s="10" t="s">
        <v>117</v>
      </c>
      <c r="B84" s="12">
        <v>1</v>
      </c>
      <c r="C84" s="12">
        <v>0</v>
      </c>
      <c r="D84" s="12">
        <v>2</v>
      </c>
      <c r="E84" s="12">
        <v>3</v>
      </c>
      <c r="F84" s="12" t="s">
        <v>1</v>
      </c>
      <c r="G84">
        <f t="shared" si="6"/>
        <v>0</v>
      </c>
      <c r="H84">
        <f t="shared" si="7"/>
        <v>0</v>
      </c>
      <c r="I84">
        <f t="shared" si="8"/>
        <v>0</v>
      </c>
      <c r="J84">
        <f t="shared" si="9"/>
        <v>0</v>
      </c>
      <c r="K84">
        <f t="shared" si="10"/>
        <v>0</v>
      </c>
      <c r="L84">
        <f t="shared" si="11"/>
        <v>0</v>
      </c>
    </row>
    <row r="85" spans="1:12">
      <c r="A85" s="10" t="s">
        <v>118</v>
      </c>
      <c r="B85" s="12">
        <v>1</v>
      </c>
      <c r="C85" s="12">
        <v>1</v>
      </c>
      <c r="D85" s="12">
        <v>1</v>
      </c>
      <c r="E85" s="12">
        <v>3</v>
      </c>
      <c r="F85" s="12" t="s">
        <v>1</v>
      </c>
      <c r="G85">
        <f t="shared" si="6"/>
        <v>0</v>
      </c>
      <c r="H85">
        <f t="shared" si="7"/>
        <v>1</v>
      </c>
      <c r="I85">
        <f t="shared" si="8"/>
        <v>0</v>
      </c>
      <c r="J85">
        <f t="shared" si="9"/>
        <v>0</v>
      </c>
      <c r="K85">
        <f t="shared" si="10"/>
        <v>0</v>
      </c>
      <c r="L85">
        <f t="shared" si="11"/>
        <v>1</v>
      </c>
    </row>
    <row r="86" spans="1:12">
      <c r="A86" s="10" t="s">
        <v>119</v>
      </c>
      <c r="B86" s="12">
        <v>1</v>
      </c>
      <c r="C86" s="12">
        <v>1</v>
      </c>
      <c r="D86" s="12">
        <v>2</v>
      </c>
      <c r="E86" s="12">
        <v>4</v>
      </c>
      <c r="F86" s="12" t="s">
        <v>1</v>
      </c>
      <c r="G86">
        <f t="shared" si="6"/>
        <v>0</v>
      </c>
      <c r="H86">
        <f t="shared" si="7"/>
        <v>0</v>
      </c>
      <c r="I86">
        <f t="shared" si="8"/>
        <v>0</v>
      </c>
      <c r="J86">
        <f t="shared" si="9"/>
        <v>0</v>
      </c>
      <c r="K86">
        <f t="shared" si="10"/>
        <v>0</v>
      </c>
      <c r="L86">
        <f t="shared" si="11"/>
        <v>0</v>
      </c>
    </row>
    <row r="87" spans="1:12">
      <c r="A87" s="10" t="s">
        <v>120</v>
      </c>
      <c r="B87" s="12">
        <v>1</v>
      </c>
      <c r="C87" s="12">
        <v>1</v>
      </c>
      <c r="D87" s="12">
        <v>2</v>
      </c>
      <c r="E87" s="12">
        <v>4</v>
      </c>
      <c r="F87" s="12" t="s">
        <v>1</v>
      </c>
      <c r="G87">
        <f t="shared" si="6"/>
        <v>0</v>
      </c>
      <c r="H87">
        <f t="shared" si="7"/>
        <v>0</v>
      </c>
      <c r="I87">
        <f t="shared" si="8"/>
        <v>0</v>
      </c>
      <c r="J87">
        <f t="shared" si="9"/>
        <v>0</v>
      </c>
      <c r="K87">
        <f t="shared" si="10"/>
        <v>0</v>
      </c>
      <c r="L87">
        <f t="shared" si="11"/>
        <v>0</v>
      </c>
    </row>
    <row r="88" spans="1:12">
      <c r="A88" s="10" t="s">
        <v>121</v>
      </c>
      <c r="B88" s="12">
        <v>1</v>
      </c>
      <c r="C88" s="12">
        <v>1</v>
      </c>
      <c r="D88" s="12">
        <v>3</v>
      </c>
      <c r="E88" s="12">
        <v>5</v>
      </c>
      <c r="F88" s="12" t="s">
        <v>1</v>
      </c>
      <c r="G88">
        <f t="shared" si="6"/>
        <v>0</v>
      </c>
      <c r="H88">
        <f t="shared" si="7"/>
        <v>0</v>
      </c>
      <c r="I88">
        <f t="shared" si="8"/>
        <v>0</v>
      </c>
      <c r="J88">
        <f t="shared" si="9"/>
        <v>0</v>
      </c>
      <c r="K88">
        <f t="shared" si="10"/>
        <v>0</v>
      </c>
      <c r="L88">
        <f t="shared" si="11"/>
        <v>0</v>
      </c>
    </row>
    <row r="89" spans="1:12">
      <c r="A89" s="10" t="s">
        <v>122</v>
      </c>
      <c r="B89" s="12">
        <v>1</v>
      </c>
      <c r="C89" s="12">
        <v>1</v>
      </c>
      <c r="D89" s="12">
        <v>3</v>
      </c>
      <c r="E89" s="12">
        <v>5</v>
      </c>
      <c r="F89" s="12" t="s">
        <v>1</v>
      </c>
      <c r="G89">
        <f t="shared" si="6"/>
        <v>0</v>
      </c>
      <c r="H89">
        <f t="shared" si="7"/>
        <v>0</v>
      </c>
      <c r="I89">
        <f t="shared" si="8"/>
        <v>0</v>
      </c>
      <c r="J89">
        <f t="shared" si="9"/>
        <v>0</v>
      </c>
      <c r="K89">
        <f t="shared" si="10"/>
        <v>0</v>
      </c>
      <c r="L89">
        <f t="shared" si="11"/>
        <v>0</v>
      </c>
    </row>
    <row r="90" spans="1:12">
      <c r="A90" s="10" t="s">
        <v>123</v>
      </c>
      <c r="B90" s="12">
        <v>1</v>
      </c>
      <c r="C90" s="12">
        <v>1</v>
      </c>
      <c r="D90" s="12">
        <v>2</v>
      </c>
      <c r="E90" s="12">
        <v>4</v>
      </c>
      <c r="F90" s="12" t="s">
        <v>1</v>
      </c>
      <c r="G90">
        <f t="shared" si="6"/>
        <v>0</v>
      </c>
      <c r="H90">
        <f t="shared" si="7"/>
        <v>0</v>
      </c>
      <c r="I90">
        <f t="shared" si="8"/>
        <v>0</v>
      </c>
      <c r="J90">
        <f t="shared" si="9"/>
        <v>0</v>
      </c>
      <c r="K90">
        <f t="shared" si="10"/>
        <v>0</v>
      </c>
      <c r="L90">
        <f t="shared" si="11"/>
        <v>0</v>
      </c>
    </row>
    <row r="91" spans="1:12">
      <c r="A91" s="10" t="s">
        <v>124</v>
      </c>
      <c r="B91" s="12">
        <v>1</v>
      </c>
      <c r="C91" s="12">
        <v>1</v>
      </c>
      <c r="D91" s="12">
        <v>2</v>
      </c>
      <c r="E91" s="12">
        <v>4</v>
      </c>
      <c r="F91" s="12" t="s">
        <v>1</v>
      </c>
      <c r="G91">
        <f t="shared" si="6"/>
        <v>0</v>
      </c>
      <c r="H91">
        <f t="shared" si="7"/>
        <v>0</v>
      </c>
      <c r="I91">
        <f t="shared" si="8"/>
        <v>0</v>
      </c>
      <c r="J91">
        <f t="shared" si="9"/>
        <v>0</v>
      </c>
      <c r="K91">
        <f t="shared" si="10"/>
        <v>0</v>
      </c>
      <c r="L91">
        <f t="shared" si="11"/>
        <v>0</v>
      </c>
    </row>
    <row r="92" spans="1:12">
      <c r="A92" s="10" t="s">
        <v>125</v>
      </c>
      <c r="B92" s="12">
        <v>1</v>
      </c>
      <c r="C92" s="12">
        <v>0</v>
      </c>
      <c r="D92" s="12">
        <v>2</v>
      </c>
      <c r="E92" s="12">
        <v>3</v>
      </c>
      <c r="F92" s="12" t="s">
        <v>1</v>
      </c>
      <c r="G92">
        <f t="shared" si="6"/>
        <v>0</v>
      </c>
      <c r="H92">
        <f t="shared" si="7"/>
        <v>0</v>
      </c>
      <c r="I92">
        <f t="shared" si="8"/>
        <v>0</v>
      </c>
      <c r="J92">
        <f t="shared" si="9"/>
        <v>0</v>
      </c>
      <c r="K92">
        <f t="shared" si="10"/>
        <v>0</v>
      </c>
      <c r="L92">
        <f t="shared" si="11"/>
        <v>0</v>
      </c>
    </row>
    <row r="93" spans="1:12">
      <c r="A93" s="10" t="s">
        <v>126</v>
      </c>
      <c r="B93" s="12">
        <v>3</v>
      </c>
      <c r="C93" s="12">
        <v>1</v>
      </c>
      <c r="D93" s="12">
        <v>2</v>
      </c>
      <c r="E93" s="12">
        <v>6</v>
      </c>
      <c r="F93" s="12" t="s">
        <v>1</v>
      </c>
      <c r="G93">
        <f t="shared" si="6"/>
        <v>0</v>
      </c>
      <c r="H93">
        <f t="shared" si="7"/>
        <v>0</v>
      </c>
      <c r="I93">
        <f t="shared" si="8"/>
        <v>0</v>
      </c>
      <c r="J93">
        <f t="shared" si="9"/>
        <v>0</v>
      </c>
      <c r="K93">
        <f t="shared" si="10"/>
        <v>0</v>
      </c>
      <c r="L93">
        <f t="shared" si="11"/>
        <v>0</v>
      </c>
    </row>
    <row r="94" spans="1:12" ht="15" customHeight="1">
      <c r="A94" s="10" t="s">
        <v>127</v>
      </c>
      <c r="B94" s="12">
        <v>1</v>
      </c>
      <c r="C94" s="12">
        <v>1</v>
      </c>
      <c r="D94" s="12">
        <v>2</v>
      </c>
      <c r="E94" s="12">
        <v>4</v>
      </c>
      <c r="F94" s="12" t="s">
        <v>1</v>
      </c>
      <c r="G94">
        <f t="shared" si="6"/>
        <v>0</v>
      </c>
      <c r="H94">
        <f t="shared" si="7"/>
        <v>0</v>
      </c>
      <c r="I94">
        <f t="shared" si="8"/>
        <v>0</v>
      </c>
      <c r="J94">
        <f t="shared" si="9"/>
        <v>0</v>
      </c>
      <c r="K94">
        <f t="shared" si="10"/>
        <v>0</v>
      </c>
      <c r="L94">
        <f t="shared" si="11"/>
        <v>0</v>
      </c>
    </row>
    <row r="95" spans="1:12">
      <c r="A95" s="10" t="s">
        <v>128</v>
      </c>
      <c r="B95" s="12">
        <v>1</v>
      </c>
      <c r="C95" s="12">
        <v>1</v>
      </c>
      <c r="D95" s="12">
        <v>2</v>
      </c>
      <c r="E95" s="12">
        <v>4</v>
      </c>
      <c r="F95" s="12" t="s">
        <v>1</v>
      </c>
      <c r="G95">
        <f t="shared" si="6"/>
        <v>0</v>
      </c>
      <c r="H95">
        <f t="shared" si="7"/>
        <v>0</v>
      </c>
      <c r="I95">
        <f t="shared" si="8"/>
        <v>0</v>
      </c>
      <c r="J95">
        <f t="shared" si="9"/>
        <v>0</v>
      </c>
      <c r="K95">
        <f t="shared" si="10"/>
        <v>0</v>
      </c>
      <c r="L95">
        <f t="shared" si="11"/>
        <v>0</v>
      </c>
    </row>
    <row r="96" spans="1:12">
      <c r="A96" s="10" t="s">
        <v>129</v>
      </c>
      <c r="B96" s="12">
        <v>1</v>
      </c>
      <c r="C96" s="12">
        <v>2</v>
      </c>
      <c r="D96" s="12">
        <v>4</v>
      </c>
      <c r="E96" s="12">
        <v>7</v>
      </c>
      <c r="F96" s="12" t="s">
        <v>1</v>
      </c>
      <c r="G96">
        <f t="shared" si="6"/>
        <v>0</v>
      </c>
      <c r="H96">
        <f t="shared" si="7"/>
        <v>0</v>
      </c>
      <c r="I96">
        <f t="shared" si="8"/>
        <v>0</v>
      </c>
      <c r="J96">
        <f t="shared" si="9"/>
        <v>0</v>
      </c>
      <c r="K96">
        <f t="shared" si="10"/>
        <v>0</v>
      </c>
      <c r="L96">
        <f t="shared" si="11"/>
        <v>0</v>
      </c>
    </row>
    <row r="97" spans="1:12">
      <c r="A97" s="10" t="s">
        <v>130</v>
      </c>
      <c r="B97" s="12">
        <v>1</v>
      </c>
      <c r="C97" s="12">
        <v>1</v>
      </c>
      <c r="D97" s="12">
        <v>1</v>
      </c>
      <c r="E97" s="12">
        <v>3</v>
      </c>
      <c r="F97" s="12" t="s">
        <v>1</v>
      </c>
      <c r="G97">
        <f t="shared" si="6"/>
        <v>0</v>
      </c>
      <c r="H97">
        <f t="shared" si="7"/>
        <v>1</v>
      </c>
      <c r="I97">
        <f t="shared" si="8"/>
        <v>0</v>
      </c>
      <c r="J97">
        <f t="shared" si="9"/>
        <v>0</v>
      </c>
      <c r="K97">
        <f t="shared" si="10"/>
        <v>0</v>
      </c>
      <c r="L97">
        <f t="shared" si="11"/>
        <v>1</v>
      </c>
    </row>
    <row r="98" spans="1:12">
      <c r="A98" s="10" t="s">
        <v>131</v>
      </c>
      <c r="B98" s="12">
        <v>1</v>
      </c>
      <c r="C98" s="12">
        <v>1</v>
      </c>
      <c r="D98" s="12">
        <v>2</v>
      </c>
      <c r="E98" s="12">
        <v>4</v>
      </c>
      <c r="F98" s="12" t="s">
        <v>1</v>
      </c>
      <c r="G98">
        <f t="shared" si="6"/>
        <v>0</v>
      </c>
      <c r="H98">
        <f t="shared" si="7"/>
        <v>0</v>
      </c>
      <c r="I98">
        <f t="shared" si="8"/>
        <v>0</v>
      </c>
      <c r="J98">
        <f t="shared" si="9"/>
        <v>0</v>
      </c>
      <c r="K98">
        <f t="shared" si="10"/>
        <v>0</v>
      </c>
      <c r="L98">
        <f t="shared" si="11"/>
        <v>0</v>
      </c>
    </row>
    <row r="99" spans="1:12">
      <c r="A99" s="10" t="s">
        <v>132</v>
      </c>
      <c r="B99" s="12">
        <v>1</v>
      </c>
      <c r="C99" s="12">
        <v>1</v>
      </c>
      <c r="D99" s="12">
        <v>1</v>
      </c>
      <c r="E99" s="12">
        <v>3</v>
      </c>
      <c r="F99" s="12" t="s">
        <v>1</v>
      </c>
      <c r="G99">
        <f t="shared" si="6"/>
        <v>0</v>
      </c>
      <c r="H99">
        <f t="shared" si="7"/>
        <v>1</v>
      </c>
      <c r="I99">
        <f t="shared" si="8"/>
        <v>0</v>
      </c>
      <c r="J99">
        <f t="shared" si="9"/>
        <v>0</v>
      </c>
      <c r="K99">
        <f t="shared" si="10"/>
        <v>0</v>
      </c>
      <c r="L99">
        <f t="shared" si="11"/>
        <v>1</v>
      </c>
    </row>
    <row r="100" spans="1:12">
      <c r="A100" s="10" t="s">
        <v>133</v>
      </c>
      <c r="B100" s="12">
        <v>1</v>
      </c>
      <c r="C100" s="12">
        <v>1</v>
      </c>
      <c r="D100" s="12">
        <v>2</v>
      </c>
      <c r="E100" s="12">
        <v>4</v>
      </c>
      <c r="F100" s="12" t="s">
        <v>1</v>
      </c>
      <c r="G100">
        <f t="shared" si="6"/>
        <v>0</v>
      </c>
      <c r="H100">
        <f t="shared" si="7"/>
        <v>0</v>
      </c>
      <c r="I100">
        <f t="shared" si="8"/>
        <v>0</v>
      </c>
      <c r="J100">
        <f t="shared" si="9"/>
        <v>0</v>
      </c>
      <c r="K100">
        <f t="shared" si="10"/>
        <v>0</v>
      </c>
      <c r="L100">
        <f t="shared" si="11"/>
        <v>0</v>
      </c>
    </row>
    <row r="101" spans="1:12">
      <c r="A101" s="10" t="s">
        <v>134</v>
      </c>
      <c r="B101" s="12">
        <v>1</v>
      </c>
      <c r="C101" s="12">
        <v>0</v>
      </c>
      <c r="D101" s="12">
        <v>0</v>
      </c>
      <c r="E101" s="12">
        <v>1</v>
      </c>
      <c r="F101" s="12" t="s">
        <v>1</v>
      </c>
      <c r="G101">
        <f t="shared" si="6"/>
        <v>0</v>
      </c>
      <c r="H101">
        <f t="shared" si="7"/>
        <v>0</v>
      </c>
      <c r="I101">
        <f t="shared" si="8"/>
        <v>0</v>
      </c>
      <c r="J101">
        <f t="shared" si="9"/>
        <v>0</v>
      </c>
      <c r="K101">
        <f t="shared" si="10"/>
        <v>0</v>
      </c>
      <c r="L101">
        <f t="shared" si="11"/>
        <v>1</v>
      </c>
    </row>
    <row r="102" spans="1:12">
      <c r="A102" s="10" t="s">
        <v>135</v>
      </c>
      <c r="B102" s="12">
        <v>1</v>
      </c>
      <c r="C102" s="12">
        <v>0</v>
      </c>
      <c r="D102" s="12">
        <v>1</v>
      </c>
      <c r="E102" s="12">
        <v>2</v>
      </c>
      <c r="F102" s="12" t="s">
        <v>1</v>
      </c>
      <c r="G102">
        <f t="shared" si="6"/>
        <v>0</v>
      </c>
      <c r="H102">
        <f t="shared" si="7"/>
        <v>0</v>
      </c>
      <c r="I102">
        <f t="shared" si="8"/>
        <v>0</v>
      </c>
      <c r="J102">
        <f t="shared" si="9"/>
        <v>0</v>
      </c>
      <c r="K102">
        <f t="shared" si="10"/>
        <v>0</v>
      </c>
      <c r="L102">
        <f t="shared" si="11"/>
        <v>1</v>
      </c>
    </row>
    <row r="103" spans="1:12">
      <c r="A103" s="10" t="s">
        <v>136</v>
      </c>
      <c r="B103" s="12">
        <v>1</v>
      </c>
      <c r="C103" s="12">
        <v>1</v>
      </c>
      <c r="D103" s="12">
        <v>1</v>
      </c>
      <c r="E103" s="12">
        <v>3</v>
      </c>
      <c r="F103" s="12" t="s">
        <v>1</v>
      </c>
      <c r="G103">
        <f t="shared" si="6"/>
        <v>0</v>
      </c>
      <c r="H103">
        <f t="shared" si="7"/>
        <v>1</v>
      </c>
      <c r="I103">
        <f t="shared" si="8"/>
        <v>0</v>
      </c>
      <c r="J103">
        <f t="shared" si="9"/>
        <v>0</v>
      </c>
      <c r="K103">
        <f t="shared" si="10"/>
        <v>0</v>
      </c>
      <c r="L103">
        <f t="shared" si="11"/>
        <v>1</v>
      </c>
    </row>
    <row r="104" spans="1:12">
      <c r="A104" s="10" t="s">
        <v>137</v>
      </c>
      <c r="B104" s="12">
        <v>2</v>
      </c>
      <c r="C104" s="12">
        <v>0</v>
      </c>
      <c r="D104" s="12">
        <v>1</v>
      </c>
      <c r="E104" s="12">
        <v>3</v>
      </c>
      <c r="F104" s="12" t="s">
        <v>1</v>
      </c>
      <c r="G104">
        <f t="shared" si="6"/>
        <v>0</v>
      </c>
      <c r="H104">
        <f t="shared" si="7"/>
        <v>0</v>
      </c>
      <c r="I104">
        <f t="shared" si="8"/>
        <v>0</v>
      </c>
      <c r="J104">
        <f t="shared" si="9"/>
        <v>0</v>
      </c>
      <c r="K104">
        <f t="shared" si="10"/>
        <v>0</v>
      </c>
      <c r="L104">
        <f t="shared" si="11"/>
        <v>0</v>
      </c>
    </row>
    <row r="105" spans="1:12">
      <c r="A105" s="10" t="s">
        <v>138</v>
      </c>
      <c r="B105" s="11">
        <v>1</v>
      </c>
      <c r="C105" s="11">
        <v>4</v>
      </c>
      <c r="D105" s="11">
        <v>4</v>
      </c>
      <c r="E105" s="11">
        <v>9</v>
      </c>
      <c r="F105" s="14" t="s">
        <v>1</v>
      </c>
      <c r="G105">
        <f t="shared" si="6"/>
        <v>0</v>
      </c>
      <c r="H105">
        <f t="shared" si="7"/>
        <v>0</v>
      </c>
      <c r="I105">
        <f t="shared" si="8"/>
        <v>0</v>
      </c>
      <c r="J105">
        <f t="shared" si="9"/>
        <v>0</v>
      </c>
      <c r="K105">
        <f t="shared" si="10"/>
        <v>0</v>
      </c>
      <c r="L105">
        <f t="shared" si="11"/>
        <v>0</v>
      </c>
    </row>
    <row r="106" spans="1:12">
      <c r="A106" s="10" t="s">
        <v>139</v>
      </c>
      <c r="B106" s="12">
        <v>1</v>
      </c>
      <c r="C106" s="12">
        <v>2</v>
      </c>
      <c r="D106" s="12">
        <v>1</v>
      </c>
      <c r="E106" s="12">
        <v>4</v>
      </c>
      <c r="F106" s="12" t="s">
        <v>1</v>
      </c>
      <c r="G106">
        <f t="shared" si="6"/>
        <v>0</v>
      </c>
      <c r="H106">
        <f t="shared" si="7"/>
        <v>0</v>
      </c>
      <c r="I106">
        <f t="shared" si="8"/>
        <v>0</v>
      </c>
      <c r="J106">
        <f t="shared" si="9"/>
        <v>0</v>
      </c>
      <c r="K106">
        <f t="shared" si="10"/>
        <v>0</v>
      </c>
      <c r="L106">
        <f t="shared" si="11"/>
        <v>0</v>
      </c>
    </row>
    <row r="107" spans="1:12">
      <c r="A107" s="10" t="s">
        <v>140</v>
      </c>
      <c r="B107" s="12">
        <v>1</v>
      </c>
      <c r="C107" s="12">
        <v>0</v>
      </c>
      <c r="D107" s="12">
        <v>2</v>
      </c>
      <c r="E107" s="12">
        <v>3</v>
      </c>
      <c r="F107" s="12" t="s">
        <v>1</v>
      </c>
      <c r="G107">
        <f t="shared" si="6"/>
        <v>0</v>
      </c>
      <c r="H107">
        <f t="shared" si="7"/>
        <v>0</v>
      </c>
      <c r="I107">
        <f t="shared" si="8"/>
        <v>0</v>
      </c>
      <c r="J107">
        <f t="shared" si="9"/>
        <v>0</v>
      </c>
      <c r="K107">
        <f t="shared" si="10"/>
        <v>0</v>
      </c>
      <c r="L107">
        <f t="shared" si="11"/>
        <v>0</v>
      </c>
    </row>
    <row r="108" spans="1:12">
      <c r="A108" s="10" t="s">
        <v>141</v>
      </c>
      <c r="B108" s="12">
        <v>0</v>
      </c>
      <c r="C108" s="12">
        <v>1</v>
      </c>
      <c r="D108" s="12">
        <v>1</v>
      </c>
      <c r="E108" s="12">
        <v>2</v>
      </c>
      <c r="F108" s="12" t="s">
        <v>1</v>
      </c>
      <c r="G108">
        <f t="shared" si="6"/>
        <v>0</v>
      </c>
      <c r="H108">
        <f t="shared" si="7"/>
        <v>0</v>
      </c>
      <c r="I108">
        <f t="shared" si="8"/>
        <v>0</v>
      </c>
      <c r="J108">
        <f t="shared" si="9"/>
        <v>0</v>
      </c>
      <c r="K108">
        <f t="shared" si="10"/>
        <v>0</v>
      </c>
      <c r="L108">
        <f t="shared" si="11"/>
        <v>1</v>
      </c>
    </row>
    <row r="109" spans="1:12">
      <c r="A109" s="10" t="s">
        <v>142</v>
      </c>
      <c r="B109" s="12">
        <v>1</v>
      </c>
      <c r="C109" s="12">
        <v>1</v>
      </c>
      <c r="D109" s="12">
        <v>1</v>
      </c>
      <c r="E109" s="12">
        <v>3</v>
      </c>
      <c r="F109" s="12" t="s">
        <v>1</v>
      </c>
      <c r="G109">
        <f t="shared" si="6"/>
        <v>0</v>
      </c>
      <c r="H109">
        <f t="shared" si="7"/>
        <v>1</v>
      </c>
      <c r="I109">
        <f t="shared" si="8"/>
        <v>0</v>
      </c>
      <c r="J109">
        <f t="shared" si="9"/>
        <v>0</v>
      </c>
      <c r="K109">
        <f t="shared" si="10"/>
        <v>0</v>
      </c>
      <c r="L109">
        <f t="shared" si="11"/>
        <v>1</v>
      </c>
    </row>
    <row r="110" spans="1:12">
      <c r="A110" s="10" t="s">
        <v>143</v>
      </c>
      <c r="B110" s="12">
        <v>1</v>
      </c>
      <c r="C110" s="12">
        <v>0</v>
      </c>
      <c r="D110" s="12">
        <v>1</v>
      </c>
      <c r="E110" s="12">
        <v>2</v>
      </c>
      <c r="F110" s="12" t="s">
        <v>1</v>
      </c>
      <c r="G110">
        <f t="shared" si="6"/>
        <v>0</v>
      </c>
      <c r="H110">
        <f t="shared" si="7"/>
        <v>0</v>
      </c>
      <c r="I110">
        <f t="shared" si="8"/>
        <v>0</v>
      </c>
      <c r="J110">
        <f t="shared" si="9"/>
        <v>0</v>
      </c>
      <c r="K110">
        <f t="shared" si="10"/>
        <v>0</v>
      </c>
      <c r="L110">
        <f t="shared" si="11"/>
        <v>1</v>
      </c>
    </row>
    <row r="111" spans="1:12">
      <c r="A111" s="10" t="s">
        <v>144</v>
      </c>
      <c r="B111" s="12">
        <v>1</v>
      </c>
      <c r="C111" s="12">
        <v>1</v>
      </c>
      <c r="D111" s="12">
        <v>1</v>
      </c>
      <c r="E111" s="12">
        <v>3</v>
      </c>
      <c r="F111" s="12" t="s">
        <v>1</v>
      </c>
      <c r="G111">
        <f t="shared" si="6"/>
        <v>0</v>
      </c>
      <c r="H111">
        <f t="shared" si="7"/>
        <v>1</v>
      </c>
      <c r="I111">
        <f t="shared" si="8"/>
        <v>0</v>
      </c>
      <c r="J111">
        <f t="shared" si="9"/>
        <v>0</v>
      </c>
      <c r="K111">
        <f t="shared" si="10"/>
        <v>0</v>
      </c>
      <c r="L111">
        <f t="shared" si="11"/>
        <v>1</v>
      </c>
    </row>
    <row r="112" spans="1:12">
      <c r="A112" s="10" t="s">
        <v>145</v>
      </c>
      <c r="B112" s="12">
        <v>1</v>
      </c>
      <c r="C112" s="12">
        <v>0</v>
      </c>
      <c r="D112" s="12">
        <v>2</v>
      </c>
      <c r="E112" s="12">
        <v>3</v>
      </c>
      <c r="F112" s="12" t="s">
        <v>1</v>
      </c>
      <c r="G112">
        <f t="shared" si="6"/>
        <v>0</v>
      </c>
      <c r="H112">
        <f t="shared" si="7"/>
        <v>0</v>
      </c>
      <c r="I112">
        <f t="shared" si="8"/>
        <v>0</v>
      </c>
      <c r="J112">
        <f t="shared" si="9"/>
        <v>0</v>
      </c>
      <c r="K112">
        <f t="shared" si="10"/>
        <v>0</v>
      </c>
      <c r="L112">
        <f t="shared" si="11"/>
        <v>0</v>
      </c>
    </row>
    <row r="113" spans="1:12">
      <c r="A113" s="10" t="s">
        <v>146</v>
      </c>
      <c r="B113" s="12">
        <v>1</v>
      </c>
      <c r="C113" s="12">
        <v>0</v>
      </c>
      <c r="D113" s="12">
        <v>2</v>
      </c>
      <c r="E113" s="12">
        <v>3</v>
      </c>
      <c r="F113" s="12" t="s">
        <v>1</v>
      </c>
      <c r="G113">
        <f t="shared" si="6"/>
        <v>0</v>
      </c>
      <c r="H113">
        <f t="shared" si="7"/>
        <v>0</v>
      </c>
      <c r="I113">
        <f t="shared" si="8"/>
        <v>0</v>
      </c>
      <c r="J113">
        <f t="shared" si="9"/>
        <v>0</v>
      </c>
      <c r="K113">
        <f t="shared" si="10"/>
        <v>0</v>
      </c>
      <c r="L113">
        <f t="shared" si="11"/>
        <v>0</v>
      </c>
    </row>
    <row r="114" spans="1:12">
      <c r="A114" s="10" t="s">
        <v>147</v>
      </c>
      <c r="B114" s="12">
        <v>1</v>
      </c>
      <c r="C114" s="12">
        <v>0</v>
      </c>
      <c r="D114" s="12">
        <v>2</v>
      </c>
      <c r="E114" s="12">
        <v>3</v>
      </c>
      <c r="F114" s="12" t="s">
        <v>1</v>
      </c>
      <c r="G114">
        <f t="shared" si="6"/>
        <v>0</v>
      </c>
      <c r="H114">
        <f t="shared" si="7"/>
        <v>0</v>
      </c>
      <c r="I114">
        <f t="shared" si="8"/>
        <v>0</v>
      </c>
      <c r="J114">
        <f t="shared" si="9"/>
        <v>0</v>
      </c>
      <c r="K114">
        <f t="shared" si="10"/>
        <v>0</v>
      </c>
      <c r="L114">
        <f t="shared" si="11"/>
        <v>0</v>
      </c>
    </row>
    <row r="115" spans="1:12" ht="15" customHeight="1">
      <c r="A115" s="10" t="s">
        <v>148</v>
      </c>
      <c r="B115" s="12">
        <v>1</v>
      </c>
      <c r="C115" s="12">
        <v>1</v>
      </c>
      <c r="D115" s="12">
        <v>1</v>
      </c>
      <c r="E115" s="12">
        <v>3</v>
      </c>
      <c r="F115" s="12" t="s">
        <v>1</v>
      </c>
      <c r="G115">
        <f t="shared" si="6"/>
        <v>0</v>
      </c>
      <c r="H115">
        <f t="shared" si="7"/>
        <v>1</v>
      </c>
      <c r="I115">
        <f t="shared" si="8"/>
        <v>0</v>
      </c>
      <c r="J115">
        <f t="shared" si="9"/>
        <v>0</v>
      </c>
      <c r="K115">
        <f t="shared" si="10"/>
        <v>0</v>
      </c>
      <c r="L115">
        <f t="shared" si="11"/>
        <v>1</v>
      </c>
    </row>
    <row r="116" spans="1:12">
      <c r="A116" s="10" t="s">
        <v>149</v>
      </c>
      <c r="B116" s="12">
        <v>1</v>
      </c>
      <c r="C116" s="12">
        <v>1</v>
      </c>
      <c r="D116" s="12">
        <v>2</v>
      </c>
      <c r="E116" s="12">
        <v>4</v>
      </c>
      <c r="F116" s="12" t="s">
        <v>1</v>
      </c>
      <c r="G116">
        <f t="shared" si="6"/>
        <v>0</v>
      </c>
      <c r="H116">
        <f t="shared" si="7"/>
        <v>0</v>
      </c>
      <c r="I116">
        <f t="shared" si="8"/>
        <v>0</v>
      </c>
      <c r="J116">
        <f t="shared" si="9"/>
        <v>0</v>
      </c>
      <c r="K116">
        <f t="shared" si="10"/>
        <v>0</v>
      </c>
      <c r="L116">
        <f t="shared" si="11"/>
        <v>0</v>
      </c>
    </row>
    <row r="117" spans="1:12">
      <c r="A117" s="10" t="s">
        <v>150</v>
      </c>
      <c r="B117" s="12">
        <v>0</v>
      </c>
      <c r="C117" s="12">
        <v>0</v>
      </c>
      <c r="D117" s="12">
        <v>2</v>
      </c>
      <c r="E117" s="12">
        <v>2</v>
      </c>
      <c r="F117" s="12" t="s">
        <v>1</v>
      </c>
      <c r="G117">
        <f t="shared" si="6"/>
        <v>0</v>
      </c>
      <c r="H117">
        <f t="shared" si="7"/>
        <v>0</v>
      </c>
      <c r="I117">
        <f t="shared" si="8"/>
        <v>0</v>
      </c>
      <c r="J117">
        <f t="shared" si="9"/>
        <v>0</v>
      </c>
      <c r="K117">
        <f t="shared" si="10"/>
        <v>0</v>
      </c>
      <c r="L117">
        <f t="shared" si="11"/>
        <v>0</v>
      </c>
    </row>
    <row r="118" spans="1:12">
      <c r="A118" s="10" t="s">
        <v>151</v>
      </c>
      <c r="B118" s="12">
        <v>1</v>
      </c>
      <c r="C118" s="12">
        <v>0</v>
      </c>
      <c r="D118" s="12">
        <v>2</v>
      </c>
      <c r="E118" s="12">
        <v>3</v>
      </c>
      <c r="F118" s="12" t="s">
        <v>1</v>
      </c>
      <c r="G118">
        <f t="shared" si="6"/>
        <v>0</v>
      </c>
      <c r="H118">
        <f t="shared" si="7"/>
        <v>0</v>
      </c>
      <c r="I118">
        <f t="shared" si="8"/>
        <v>0</v>
      </c>
      <c r="J118">
        <f t="shared" si="9"/>
        <v>0</v>
      </c>
      <c r="K118">
        <f t="shared" si="10"/>
        <v>0</v>
      </c>
      <c r="L118">
        <f t="shared" si="11"/>
        <v>0</v>
      </c>
    </row>
    <row r="119" spans="1:12">
      <c r="A119" s="10" t="s">
        <v>152</v>
      </c>
      <c r="B119" s="12">
        <v>1</v>
      </c>
      <c r="C119" s="12">
        <v>1</v>
      </c>
      <c r="D119" s="12">
        <v>1</v>
      </c>
      <c r="E119" s="12">
        <v>3</v>
      </c>
      <c r="F119" s="12" t="s">
        <v>1</v>
      </c>
      <c r="G119">
        <f t="shared" si="6"/>
        <v>0</v>
      </c>
      <c r="H119">
        <f t="shared" si="7"/>
        <v>1</v>
      </c>
      <c r="I119">
        <f t="shared" si="8"/>
        <v>0</v>
      </c>
      <c r="J119">
        <f t="shared" si="9"/>
        <v>0</v>
      </c>
      <c r="K119">
        <f t="shared" si="10"/>
        <v>0</v>
      </c>
      <c r="L119">
        <f t="shared" si="11"/>
        <v>1</v>
      </c>
    </row>
    <row r="120" spans="1:12">
      <c r="A120" s="10" t="s">
        <v>153</v>
      </c>
      <c r="B120" s="12">
        <v>0</v>
      </c>
      <c r="C120" s="12">
        <v>1</v>
      </c>
      <c r="D120" s="12">
        <v>1</v>
      </c>
      <c r="E120" s="12">
        <v>2</v>
      </c>
      <c r="F120" s="12" t="s">
        <v>1</v>
      </c>
      <c r="G120">
        <f t="shared" si="6"/>
        <v>0</v>
      </c>
      <c r="H120">
        <f t="shared" si="7"/>
        <v>0</v>
      </c>
      <c r="I120">
        <f t="shared" si="8"/>
        <v>0</v>
      </c>
      <c r="J120">
        <f t="shared" si="9"/>
        <v>0</v>
      </c>
      <c r="K120">
        <f t="shared" si="10"/>
        <v>0</v>
      </c>
      <c r="L120">
        <f t="shared" si="11"/>
        <v>1</v>
      </c>
    </row>
    <row r="121" spans="1:12">
      <c r="A121" s="10" t="s">
        <v>154</v>
      </c>
      <c r="B121" s="12">
        <v>1</v>
      </c>
      <c r="C121" s="12">
        <v>1</v>
      </c>
      <c r="D121" s="12">
        <v>1</v>
      </c>
      <c r="E121" s="12">
        <v>3</v>
      </c>
      <c r="F121" s="12" t="s">
        <v>1</v>
      </c>
      <c r="G121">
        <f t="shared" si="6"/>
        <v>0</v>
      </c>
      <c r="H121">
        <f t="shared" si="7"/>
        <v>1</v>
      </c>
      <c r="I121">
        <f t="shared" si="8"/>
        <v>0</v>
      </c>
      <c r="J121">
        <f t="shared" si="9"/>
        <v>0</v>
      </c>
      <c r="K121">
        <f t="shared" si="10"/>
        <v>0</v>
      </c>
      <c r="L121">
        <f t="shared" si="11"/>
        <v>1</v>
      </c>
    </row>
    <row r="122" spans="1:12">
      <c r="A122" s="10" t="s">
        <v>155</v>
      </c>
      <c r="B122" s="12">
        <v>0</v>
      </c>
      <c r="C122" s="12">
        <v>1</v>
      </c>
      <c r="D122" s="12">
        <v>1</v>
      </c>
      <c r="E122" s="12">
        <v>2</v>
      </c>
      <c r="F122" s="12" t="s">
        <v>1</v>
      </c>
      <c r="G122">
        <f t="shared" si="6"/>
        <v>0</v>
      </c>
      <c r="H122">
        <f t="shared" si="7"/>
        <v>0</v>
      </c>
      <c r="I122">
        <f t="shared" si="8"/>
        <v>0</v>
      </c>
      <c r="J122">
        <f t="shared" si="9"/>
        <v>0</v>
      </c>
      <c r="K122">
        <f t="shared" si="10"/>
        <v>0</v>
      </c>
      <c r="L122">
        <f t="shared" si="11"/>
        <v>1</v>
      </c>
    </row>
    <row r="123" spans="1:12">
      <c r="A123" s="10" t="s">
        <v>156</v>
      </c>
      <c r="B123" s="12">
        <v>2</v>
      </c>
      <c r="C123" s="12">
        <v>1</v>
      </c>
      <c r="D123" s="12">
        <v>1</v>
      </c>
      <c r="E123" s="12">
        <v>4</v>
      </c>
      <c r="F123" s="12" t="s">
        <v>1</v>
      </c>
      <c r="G123">
        <f t="shared" si="6"/>
        <v>0</v>
      </c>
      <c r="H123">
        <f t="shared" si="7"/>
        <v>0</v>
      </c>
      <c r="I123">
        <f t="shared" si="8"/>
        <v>0</v>
      </c>
      <c r="J123">
        <f t="shared" si="9"/>
        <v>0</v>
      </c>
      <c r="K123">
        <f t="shared" si="10"/>
        <v>0</v>
      </c>
      <c r="L123">
        <f t="shared" si="11"/>
        <v>0</v>
      </c>
    </row>
    <row r="124" spans="1:12">
      <c r="A124" s="10" t="s">
        <v>157</v>
      </c>
      <c r="B124" s="12">
        <v>0</v>
      </c>
      <c r="C124" s="12">
        <v>1</v>
      </c>
      <c r="D124" s="12">
        <v>1</v>
      </c>
      <c r="E124" s="12">
        <v>2</v>
      </c>
      <c r="F124" s="12" t="s">
        <v>1</v>
      </c>
      <c r="G124">
        <f t="shared" si="6"/>
        <v>0</v>
      </c>
      <c r="H124">
        <f t="shared" si="7"/>
        <v>0</v>
      </c>
      <c r="I124">
        <f t="shared" si="8"/>
        <v>0</v>
      </c>
      <c r="J124">
        <f t="shared" si="9"/>
        <v>0</v>
      </c>
      <c r="K124">
        <f t="shared" si="10"/>
        <v>0</v>
      </c>
      <c r="L124">
        <f t="shared" si="11"/>
        <v>1</v>
      </c>
    </row>
    <row r="125" spans="1:12">
      <c r="A125" s="10" t="s">
        <v>158</v>
      </c>
      <c r="B125" s="12">
        <v>1</v>
      </c>
      <c r="C125" s="12">
        <v>3</v>
      </c>
      <c r="D125" s="12">
        <v>1</v>
      </c>
      <c r="E125" s="12">
        <v>5</v>
      </c>
      <c r="F125" s="12" t="s">
        <v>1</v>
      </c>
      <c r="G125">
        <f t="shared" si="6"/>
        <v>0</v>
      </c>
      <c r="H125">
        <f t="shared" si="7"/>
        <v>0</v>
      </c>
      <c r="I125">
        <f t="shared" si="8"/>
        <v>0</v>
      </c>
      <c r="J125">
        <f t="shared" si="9"/>
        <v>0</v>
      </c>
      <c r="K125">
        <f t="shared" si="10"/>
        <v>0</v>
      </c>
      <c r="L125">
        <f t="shared" si="11"/>
        <v>0</v>
      </c>
    </row>
    <row r="126" spans="1:12">
      <c r="A126" s="10" t="s">
        <v>159</v>
      </c>
      <c r="B126" s="12">
        <v>0</v>
      </c>
      <c r="C126" s="12">
        <v>1</v>
      </c>
      <c r="D126" s="12">
        <v>1</v>
      </c>
      <c r="E126" s="12">
        <v>2</v>
      </c>
      <c r="F126" s="12" t="s">
        <v>1</v>
      </c>
      <c r="G126">
        <f t="shared" si="6"/>
        <v>0</v>
      </c>
      <c r="H126">
        <f t="shared" si="7"/>
        <v>0</v>
      </c>
      <c r="I126">
        <f t="shared" si="8"/>
        <v>0</v>
      </c>
      <c r="J126">
        <f t="shared" si="9"/>
        <v>0</v>
      </c>
      <c r="K126">
        <f t="shared" si="10"/>
        <v>0</v>
      </c>
      <c r="L126">
        <f t="shared" si="11"/>
        <v>1</v>
      </c>
    </row>
    <row r="127" spans="1:12">
      <c r="A127" s="10" t="s">
        <v>160</v>
      </c>
      <c r="B127" s="12">
        <v>0</v>
      </c>
      <c r="C127" s="12">
        <v>0</v>
      </c>
      <c r="D127" s="12">
        <v>1</v>
      </c>
      <c r="E127" s="12">
        <v>1</v>
      </c>
      <c r="F127" s="12" t="s">
        <v>1</v>
      </c>
      <c r="G127">
        <f t="shared" si="6"/>
        <v>0</v>
      </c>
      <c r="H127">
        <f t="shared" si="7"/>
        <v>0</v>
      </c>
      <c r="I127">
        <f t="shared" si="8"/>
        <v>0</v>
      </c>
      <c r="J127">
        <f t="shared" si="9"/>
        <v>0</v>
      </c>
      <c r="K127">
        <f t="shared" si="10"/>
        <v>0</v>
      </c>
      <c r="L127">
        <f t="shared" si="11"/>
        <v>1</v>
      </c>
    </row>
    <row r="128" spans="1:12">
      <c r="A128" s="10" t="s">
        <v>161</v>
      </c>
      <c r="B128" s="12">
        <v>0</v>
      </c>
      <c r="C128" s="12">
        <v>1</v>
      </c>
      <c r="D128" s="12">
        <v>1</v>
      </c>
      <c r="E128" s="12">
        <v>2</v>
      </c>
      <c r="F128" s="12" t="s">
        <v>1</v>
      </c>
      <c r="G128">
        <f t="shared" si="6"/>
        <v>0</v>
      </c>
      <c r="H128">
        <f t="shared" si="7"/>
        <v>0</v>
      </c>
      <c r="I128">
        <f t="shared" si="8"/>
        <v>0</v>
      </c>
      <c r="J128">
        <f t="shared" si="9"/>
        <v>0</v>
      </c>
      <c r="K128">
        <f t="shared" si="10"/>
        <v>0</v>
      </c>
      <c r="L128">
        <f t="shared" si="11"/>
        <v>1</v>
      </c>
    </row>
    <row r="129" spans="1:12">
      <c r="A129" s="10" t="s">
        <v>162</v>
      </c>
      <c r="B129" s="12">
        <v>1</v>
      </c>
      <c r="C129" s="12">
        <v>3</v>
      </c>
      <c r="D129" s="12">
        <v>2</v>
      </c>
      <c r="E129" s="12">
        <v>6</v>
      </c>
      <c r="F129" s="12" t="s">
        <v>1</v>
      </c>
      <c r="G129">
        <f t="shared" si="6"/>
        <v>0</v>
      </c>
      <c r="H129">
        <f t="shared" si="7"/>
        <v>0</v>
      </c>
      <c r="I129">
        <f t="shared" si="8"/>
        <v>0</v>
      </c>
      <c r="J129">
        <f t="shared" si="9"/>
        <v>0</v>
      </c>
      <c r="K129">
        <f t="shared" si="10"/>
        <v>0</v>
      </c>
      <c r="L129">
        <f t="shared" si="11"/>
        <v>0</v>
      </c>
    </row>
    <row r="130" spans="1:12">
      <c r="A130" s="10" t="s">
        <v>163</v>
      </c>
      <c r="B130" s="12">
        <v>1</v>
      </c>
      <c r="C130" s="12">
        <v>1</v>
      </c>
      <c r="D130" s="12">
        <v>1</v>
      </c>
      <c r="E130" s="12">
        <v>3</v>
      </c>
      <c r="F130" s="12" t="s">
        <v>1</v>
      </c>
      <c r="G130">
        <f t="shared" si="6"/>
        <v>0</v>
      </c>
      <c r="H130">
        <f t="shared" si="7"/>
        <v>1</v>
      </c>
      <c r="I130">
        <f t="shared" si="8"/>
        <v>0</v>
      </c>
      <c r="J130">
        <f t="shared" si="9"/>
        <v>0</v>
      </c>
      <c r="K130">
        <f t="shared" si="10"/>
        <v>0</v>
      </c>
      <c r="L130">
        <f t="shared" si="11"/>
        <v>1</v>
      </c>
    </row>
    <row r="131" spans="1:12">
      <c r="A131" s="10" t="s">
        <v>164</v>
      </c>
      <c r="B131" s="12">
        <v>1</v>
      </c>
      <c r="C131" s="12">
        <v>1</v>
      </c>
      <c r="D131" s="12">
        <v>1</v>
      </c>
      <c r="E131" s="12">
        <v>3</v>
      </c>
      <c r="F131" s="12" t="s">
        <v>1</v>
      </c>
      <c r="G131">
        <f t="shared" si="6"/>
        <v>0</v>
      </c>
      <c r="H131">
        <f t="shared" si="7"/>
        <v>1</v>
      </c>
      <c r="I131">
        <f t="shared" si="8"/>
        <v>0</v>
      </c>
      <c r="J131">
        <f t="shared" si="9"/>
        <v>0</v>
      </c>
      <c r="K131">
        <f t="shared" si="10"/>
        <v>0</v>
      </c>
      <c r="L131">
        <f t="shared" si="11"/>
        <v>1</v>
      </c>
    </row>
    <row r="132" spans="1:12">
      <c r="A132" s="10" t="s">
        <v>165</v>
      </c>
      <c r="B132" s="12">
        <v>0</v>
      </c>
      <c r="C132" s="12">
        <v>1</v>
      </c>
      <c r="D132" s="12">
        <v>0</v>
      </c>
      <c r="E132" s="12">
        <v>1</v>
      </c>
      <c r="F132" s="12" t="s">
        <v>1</v>
      </c>
      <c r="G132">
        <f t="shared" ref="G132:G195" si="12">IF(AND($B132=0, $C132=0, $D132=0), 1, 0)</f>
        <v>0</v>
      </c>
      <c r="H132">
        <f t="shared" ref="H132:H195" si="13">IF(AND($B132=1, $C132=1, $D132=1), 1, 0)</f>
        <v>0</v>
      </c>
      <c r="I132">
        <f t="shared" ref="I132:I195" si="14">IF(AND($B132=2, $C132=2, $D132=2), 1, 0)</f>
        <v>0</v>
      </c>
      <c r="J132">
        <f t="shared" ref="J132:J195" si="15">IF(AND($B132=3, $C132=3, $D132=3), 1, 0)</f>
        <v>0</v>
      </c>
      <c r="K132">
        <f t="shared" ref="K132:K195" si="16">IF(AND($B132=4, $C132=4, $D132=4), 1, 0)</f>
        <v>0</v>
      </c>
      <c r="L132">
        <f t="shared" ref="L132:L195" si="17">IF(AND($B132&lt;2, $C132&lt;2, $D132&lt;2), 1, 0)</f>
        <v>1</v>
      </c>
    </row>
    <row r="133" spans="1:12">
      <c r="A133" s="10" t="s">
        <v>166</v>
      </c>
      <c r="B133" s="12">
        <v>1</v>
      </c>
      <c r="C133" s="12">
        <v>1</v>
      </c>
      <c r="D133" s="12">
        <v>2</v>
      </c>
      <c r="E133" s="12">
        <v>4</v>
      </c>
      <c r="F133" s="12" t="s">
        <v>1</v>
      </c>
      <c r="G133">
        <f t="shared" si="12"/>
        <v>0</v>
      </c>
      <c r="H133">
        <f t="shared" si="13"/>
        <v>0</v>
      </c>
      <c r="I133">
        <f t="shared" si="14"/>
        <v>0</v>
      </c>
      <c r="J133">
        <f t="shared" si="15"/>
        <v>0</v>
      </c>
      <c r="K133">
        <f t="shared" si="16"/>
        <v>0</v>
      </c>
      <c r="L133">
        <f t="shared" si="17"/>
        <v>0</v>
      </c>
    </row>
    <row r="134" spans="1:12">
      <c r="A134" s="10" t="s">
        <v>167</v>
      </c>
      <c r="B134" s="12">
        <v>1</v>
      </c>
      <c r="C134" s="12">
        <v>0</v>
      </c>
      <c r="D134" s="12">
        <v>0</v>
      </c>
      <c r="E134" s="12">
        <v>1</v>
      </c>
      <c r="F134" s="12" t="s">
        <v>1</v>
      </c>
      <c r="G134">
        <f t="shared" si="12"/>
        <v>0</v>
      </c>
      <c r="H134">
        <f t="shared" si="13"/>
        <v>0</v>
      </c>
      <c r="I134">
        <f t="shared" si="14"/>
        <v>0</v>
      </c>
      <c r="J134">
        <f t="shared" si="15"/>
        <v>0</v>
      </c>
      <c r="K134">
        <f t="shared" si="16"/>
        <v>0</v>
      </c>
      <c r="L134">
        <f t="shared" si="17"/>
        <v>1</v>
      </c>
    </row>
    <row r="135" spans="1:12">
      <c r="A135" s="10" t="s">
        <v>168</v>
      </c>
      <c r="B135" s="12">
        <v>1</v>
      </c>
      <c r="C135" s="12">
        <v>1</v>
      </c>
      <c r="D135" s="12">
        <v>2</v>
      </c>
      <c r="E135" s="12">
        <v>4</v>
      </c>
      <c r="F135" s="12" t="s">
        <v>1</v>
      </c>
      <c r="G135">
        <f t="shared" si="12"/>
        <v>0</v>
      </c>
      <c r="H135">
        <f t="shared" si="13"/>
        <v>0</v>
      </c>
      <c r="I135">
        <f t="shared" si="14"/>
        <v>0</v>
      </c>
      <c r="J135">
        <f t="shared" si="15"/>
        <v>0</v>
      </c>
      <c r="K135">
        <f t="shared" si="16"/>
        <v>0</v>
      </c>
      <c r="L135">
        <f t="shared" si="17"/>
        <v>0</v>
      </c>
    </row>
    <row r="136" spans="1:12">
      <c r="A136" s="10" t="s">
        <v>169</v>
      </c>
      <c r="B136" s="12">
        <v>0</v>
      </c>
      <c r="C136" s="12">
        <v>0</v>
      </c>
      <c r="D136" s="12">
        <v>2</v>
      </c>
      <c r="E136" s="12">
        <v>2</v>
      </c>
      <c r="F136" s="12" t="s">
        <v>1</v>
      </c>
      <c r="G136">
        <f t="shared" si="12"/>
        <v>0</v>
      </c>
      <c r="H136">
        <f t="shared" si="13"/>
        <v>0</v>
      </c>
      <c r="I136">
        <f t="shared" si="14"/>
        <v>0</v>
      </c>
      <c r="J136">
        <f t="shared" si="15"/>
        <v>0</v>
      </c>
      <c r="K136">
        <f t="shared" si="16"/>
        <v>0</v>
      </c>
      <c r="L136">
        <f t="shared" si="17"/>
        <v>0</v>
      </c>
    </row>
    <row r="137" spans="1:12">
      <c r="A137" s="10" t="s">
        <v>170</v>
      </c>
      <c r="B137" s="12">
        <v>0</v>
      </c>
      <c r="C137" s="12">
        <v>0</v>
      </c>
      <c r="D137" s="12">
        <v>2</v>
      </c>
      <c r="E137" s="12">
        <v>2</v>
      </c>
      <c r="F137" s="12" t="s">
        <v>1</v>
      </c>
      <c r="G137">
        <f t="shared" si="12"/>
        <v>0</v>
      </c>
      <c r="H137">
        <f t="shared" si="13"/>
        <v>0</v>
      </c>
      <c r="I137">
        <f t="shared" si="14"/>
        <v>0</v>
      </c>
      <c r="J137">
        <f t="shared" si="15"/>
        <v>0</v>
      </c>
      <c r="K137">
        <f t="shared" si="16"/>
        <v>0</v>
      </c>
      <c r="L137">
        <f t="shared" si="17"/>
        <v>0</v>
      </c>
    </row>
    <row r="138" spans="1:12">
      <c r="A138" s="10" t="s">
        <v>171</v>
      </c>
      <c r="B138" s="12">
        <v>1</v>
      </c>
      <c r="C138" s="12">
        <v>3</v>
      </c>
      <c r="D138" s="12">
        <v>2</v>
      </c>
      <c r="E138" s="12">
        <v>6</v>
      </c>
      <c r="F138" s="12" t="s">
        <v>1</v>
      </c>
      <c r="G138">
        <f t="shared" si="12"/>
        <v>0</v>
      </c>
      <c r="H138">
        <f t="shared" si="13"/>
        <v>0</v>
      </c>
      <c r="I138">
        <f t="shared" si="14"/>
        <v>0</v>
      </c>
      <c r="J138">
        <f t="shared" si="15"/>
        <v>0</v>
      </c>
      <c r="K138">
        <f t="shared" si="16"/>
        <v>0</v>
      </c>
      <c r="L138">
        <f t="shared" si="17"/>
        <v>0</v>
      </c>
    </row>
    <row r="139" spans="1:12">
      <c r="A139" s="10" t="s">
        <v>172</v>
      </c>
      <c r="B139" s="12">
        <v>1</v>
      </c>
      <c r="C139" s="12">
        <v>3</v>
      </c>
      <c r="D139" s="12">
        <v>2</v>
      </c>
      <c r="E139" s="12">
        <v>6</v>
      </c>
      <c r="F139" s="12" t="s">
        <v>1</v>
      </c>
      <c r="G139">
        <f t="shared" si="12"/>
        <v>0</v>
      </c>
      <c r="H139">
        <f t="shared" si="13"/>
        <v>0</v>
      </c>
      <c r="I139">
        <f t="shared" si="14"/>
        <v>0</v>
      </c>
      <c r="J139">
        <f t="shared" si="15"/>
        <v>0</v>
      </c>
      <c r="K139">
        <f t="shared" si="16"/>
        <v>0</v>
      </c>
      <c r="L139">
        <f t="shared" si="17"/>
        <v>0</v>
      </c>
    </row>
    <row r="140" spans="1:12" ht="15" customHeight="1">
      <c r="A140" s="10" t="s">
        <v>173</v>
      </c>
      <c r="B140" s="12">
        <v>1</v>
      </c>
      <c r="C140" s="12">
        <v>1</v>
      </c>
      <c r="D140" s="12">
        <v>1</v>
      </c>
      <c r="E140" s="12">
        <v>3</v>
      </c>
      <c r="F140" s="12" t="s">
        <v>1</v>
      </c>
      <c r="G140">
        <f t="shared" si="12"/>
        <v>0</v>
      </c>
      <c r="H140">
        <f t="shared" si="13"/>
        <v>1</v>
      </c>
      <c r="I140">
        <f t="shared" si="14"/>
        <v>0</v>
      </c>
      <c r="J140">
        <f t="shared" si="15"/>
        <v>0</v>
      </c>
      <c r="K140">
        <f t="shared" si="16"/>
        <v>0</v>
      </c>
      <c r="L140">
        <f t="shared" si="17"/>
        <v>1</v>
      </c>
    </row>
    <row r="141" spans="1:12">
      <c r="A141" s="10" t="s">
        <v>174</v>
      </c>
      <c r="B141" s="12">
        <v>1</v>
      </c>
      <c r="C141" s="12">
        <v>1</v>
      </c>
      <c r="D141" s="12">
        <v>0</v>
      </c>
      <c r="E141" s="12">
        <v>2</v>
      </c>
      <c r="F141" s="12" t="s">
        <v>1</v>
      </c>
      <c r="G141">
        <f t="shared" si="12"/>
        <v>0</v>
      </c>
      <c r="H141">
        <f t="shared" si="13"/>
        <v>0</v>
      </c>
      <c r="I141">
        <f t="shared" si="14"/>
        <v>0</v>
      </c>
      <c r="J141">
        <f t="shared" si="15"/>
        <v>0</v>
      </c>
      <c r="K141">
        <f t="shared" si="16"/>
        <v>0</v>
      </c>
      <c r="L141">
        <f t="shared" si="17"/>
        <v>1</v>
      </c>
    </row>
    <row r="142" spans="1:12">
      <c r="A142" s="10" t="s">
        <v>175</v>
      </c>
      <c r="B142" s="12">
        <v>0</v>
      </c>
      <c r="C142" s="12">
        <v>0</v>
      </c>
      <c r="D142" s="12">
        <v>2</v>
      </c>
      <c r="E142" s="12">
        <v>2</v>
      </c>
      <c r="F142" s="12" t="s">
        <v>1</v>
      </c>
      <c r="G142">
        <f t="shared" si="12"/>
        <v>0</v>
      </c>
      <c r="H142">
        <f t="shared" si="13"/>
        <v>0</v>
      </c>
      <c r="I142">
        <f t="shared" si="14"/>
        <v>0</v>
      </c>
      <c r="J142">
        <f t="shared" si="15"/>
        <v>0</v>
      </c>
      <c r="K142">
        <f t="shared" si="16"/>
        <v>0</v>
      </c>
      <c r="L142">
        <f t="shared" si="17"/>
        <v>0</v>
      </c>
    </row>
    <row r="143" spans="1:12">
      <c r="A143" s="10" t="s">
        <v>176</v>
      </c>
      <c r="B143" s="12">
        <v>1</v>
      </c>
      <c r="C143" s="12">
        <v>1</v>
      </c>
      <c r="D143" s="12">
        <v>0</v>
      </c>
      <c r="E143" s="12">
        <v>2</v>
      </c>
      <c r="F143" s="12" t="s">
        <v>1</v>
      </c>
      <c r="G143">
        <f t="shared" si="12"/>
        <v>0</v>
      </c>
      <c r="H143">
        <f t="shared" si="13"/>
        <v>0</v>
      </c>
      <c r="I143">
        <f t="shared" si="14"/>
        <v>0</v>
      </c>
      <c r="J143">
        <f t="shared" si="15"/>
        <v>0</v>
      </c>
      <c r="K143">
        <f t="shared" si="16"/>
        <v>0</v>
      </c>
      <c r="L143">
        <f t="shared" si="17"/>
        <v>1</v>
      </c>
    </row>
    <row r="144" spans="1:12">
      <c r="A144" s="10" t="s">
        <v>177</v>
      </c>
      <c r="B144" s="12">
        <v>1</v>
      </c>
      <c r="C144" s="12">
        <v>4</v>
      </c>
      <c r="D144" s="12">
        <v>2</v>
      </c>
      <c r="E144" s="12">
        <v>7</v>
      </c>
      <c r="F144" s="12" t="s">
        <v>1</v>
      </c>
      <c r="G144">
        <f t="shared" si="12"/>
        <v>0</v>
      </c>
      <c r="H144">
        <f t="shared" si="13"/>
        <v>0</v>
      </c>
      <c r="I144">
        <f t="shared" si="14"/>
        <v>0</v>
      </c>
      <c r="J144">
        <f t="shared" si="15"/>
        <v>0</v>
      </c>
      <c r="K144">
        <f t="shared" si="16"/>
        <v>0</v>
      </c>
      <c r="L144">
        <f t="shared" si="17"/>
        <v>0</v>
      </c>
    </row>
    <row r="145" spans="1:12">
      <c r="A145" s="10" t="s">
        <v>178</v>
      </c>
      <c r="B145" s="12">
        <v>1</v>
      </c>
      <c r="C145" s="12">
        <v>1</v>
      </c>
      <c r="D145" s="12">
        <v>0</v>
      </c>
      <c r="E145" s="12">
        <v>2</v>
      </c>
      <c r="F145" s="12" t="s">
        <v>1</v>
      </c>
      <c r="G145">
        <f t="shared" si="12"/>
        <v>0</v>
      </c>
      <c r="H145">
        <f t="shared" si="13"/>
        <v>0</v>
      </c>
      <c r="I145">
        <f t="shared" si="14"/>
        <v>0</v>
      </c>
      <c r="J145">
        <f t="shared" si="15"/>
        <v>0</v>
      </c>
      <c r="K145">
        <f t="shared" si="16"/>
        <v>0</v>
      </c>
      <c r="L145">
        <f t="shared" si="17"/>
        <v>1</v>
      </c>
    </row>
    <row r="146" spans="1:12">
      <c r="A146" s="10" t="s">
        <v>179</v>
      </c>
      <c r="B146" s="12">
        <v>1</v>
      </c>
      <c r="C146" s="12">
        <v>1</v>
      </c>
      <c r="D146" s="12">
        <v>0</v>
      </c>
      <c r="E146" s="12">
        <v>2</v>
      </c>
      <c r="F146" s="12" t="s">
        <v>1</v>
      </c>
      <c r="G146">
        <f t="shared" si="12"/>
        <v>0</v>
      </c>
      <c r="H146">
        <f t="shared" si="13"/>
        <v>0</v>
      </c>
      <c r="I146">
        <f t="shared" si="14"/>
        <v>0</v>
      </c>
      <c r="J146">
        <f t="shared" si="15"/>
        <v>0</v>
      </c>
      <c r="K146">
        <f t="shared" si="16"/>
        <v>0</v>
      </c>
      <c r="L146">
        <f t="shared" si="17"/>
        <v>1</v>
      </c>
    </row>
    <row r="147" spans="1:12">
      <c r="A147" s="10" t="s">
        <v>180</v>
      </c>
      <c r="B147" s="12">
        <v>1</v>
      </c>
      <c r="C147" s="12">
        <v>1</v>
      </c>
      <c r="D147" s="12">
        <v>0</v>
      </c>
      <c r="E147" s="12">
        <v>2</v>
      </c>
      <c r="F147" s="12" t="s">
        <v>1</v>
      </c>
      <c r="G147">
        <f t="shared" si="12"/>
        <v>0</v>
      </c>
      <c r="H147">
        <f t="shared" si="13"/>
        <v>0</v>
      </c>
      <c r="I147">
        <f t="shared" si="14"/>
        <v>0</v>
      </c>
      <c r="J147">
        <f t="shared" si="15"/>
        <v>0</v>
      </c>
      <c r="K147">
        <f t="shared" si="16"/>
        <v>0</v>
      </c>
      <c r="L147">
        <f t="shared" si="17"/>
        <v>1</v>
      </c>
    </row>
    <row r="148" spans="1:12">
      <c r="A148" s="10" t="s">
        <v>181</v>
      </c>
      <c r="B148" s="12">
        <v>1</v>
      </c>
      <c r="C148" s="12">
        <v>0</v>
      </c>
      <c r="D148" s="12">
        <v>1</v>
      </c>
      <c r="E148" s="12">
        <v>2</v>
      </c>
      <c r="F148" s="12" t="s">
        <v>1</v>
      </c>
      <c r="G148">
        <f t="shared" si="12"/>
        <v>0</v>
      </c>
      <c r="H148">
        <f t="shared" si="13"/>
        <v>0</v>
      </c>
      <c r="I148">
        <f t="shared" si="14"/>
        <v>0</v>
      </c>
      <c r="J148">
        <f t="shared" si="15"/>
        <v>0</v>
      </c>
      <c r="K148">
        <f t="shared" si="16"/>
        <v>0</v>
      </c>
      <c r="L148">
        <f t="shared" si="17"/>
        <v>1</v>
      </c>
    </row>
    <row r="149" spans="1:12">
      <c r="A149" s="10" t="s">
        <v>182</v>
      </c>
      <c r="B149" s="12">
        <v>0</v>
      </c>
      <c r="C149" s="12">
        <v>1</v>
      </c>
      <c r="D149" s="12">
        <v>1</v>
      </c>
      <c r="E149" s="12">
        <v>2</v>
      </c>
      <c r="F149" s="12" t="s">
        <v>1</v>
      </c>
      <c r="G149">
        <f t="shared" si="12"/>
        <v>0</v>
      </c>
      <c r="H149">
        <f t="shared" si="13"/>
        <v>0</v>
      </c>
      <c r="I149">
        <f t="shared" si="14"/>
        <v>0</v>
      </c>
      <c r="J149">
        <f t="shared" si="15"/>
        <v>0</v>
      </c>
      <c r="K149">
        <f t="shared" si="16"/>
        <v>0</v>
      </c>
      <c r="L149">
        <f t="shared" si="17"/>
        <v>1</v>
      </c>
    </row>
    <row r="150" spans="1:12">
      <c r="A150" s="10" t="s">
        <v>183</v>
      </c>
      <c r="B150" s="12">
        <v>0</v>
      </c>
      <c r="C150" s="12">
        <v>1</v>
      </c>
      <c r="D150" s="12">
        <v>0</v>
      </c>
      <c r="E150" s="12">
        <v>1</v>
      </c>
      <c r="F150" s="12" t="s">
        <v>1</v>
      </c>
      <c r="G150">
        <f t="shared" si="12"/>
        <v>0</v>
      </c>
      <c r="H150">
        <f t="shared" si="13"/>
        <v>0</v>
      </c>
      <c r="I150">
        <f t="shared" si="14"/>
        <v>0</v>
      </c>
      <c r="J150">
        <f t="shared" si="15"/>
        <v>0</v>
      </c>
      <c r="K150">
        <f t="shared" si="16"/>
        <v>0</v>
      </c>
      <c r="L150">
        <f t="shared" si="17"/>
        <v>1</v>
      </c>
    </row>
    <row r="151" spans="1:12">
      <c r="A151" s="10" t="s">
        <v>184</v>
      </c>
      <c r="B151" s="12">
        <v>0</v>
      </c>
      <c r="C151" s="12">
        <v>0</v>
      </c>
      <c r="D151" s="12">
        <v>0</v>
      </c>
      <c r="E151" s="12">
        <v>0</v>
      </c>
      <c r="F151" s="12" t="s">
        <v>1</v>
      </c>
      <c r="G151">
        <f t="shared" si="12"/>
        <v>1</v>
      </c>
      <c r="H151">
        <f t="shared" si="13"/>
        <v>0</v>
      </c>
      <c r="I151">
        <f t="shared" si="14"/>
        <v>0</v>
      </c>
      <c r="J151">
        <f t="shared" si="15"/>
        <v>0</v>
      </c>
      <c r="K151">
        <f t="shared" si="16"/>
        <v>0</v>
      </c>
      <c r="L151">
        <f t="shared" si="17"/>
        <v>1</v>
      </c>
    </row>
    <row r="152" spans="1:12">
      <c r="A152" s="10" t="s">
        <v>185</v>
      </c>
      <c r="B152" s="12">
        <v>1</v>
      </c>
      <c r="C152" s="12">
        <v>1</v>
      </c>
      <c r="D152" s="12">
        <v>0</v>
      </c>
      <c r="E152" s="12">
        <v>2</v>
      </c>
      <c r="F152" s="12" t="s">
        <v>1</v>
      </c>
      <c r="G152">
        <f t="shared" si="12"/>
        <v>0</v>
      </c>
      <c r="H152">
        <f t="shared" si="13"/>
        <v>0</v>
      </c>
      <c r="I152">
        <f t="shared" si="14"/>
        <v>0</v>
      </c>
      <c r="J152">
        <f t="shared" si="15"/>
        <v>0</v>
      </c>
      <c r="K152">
        <f t="shared" si="16"/>
        <v>0</v>
      </c>
      <c r="L152">
        <f t="shared" si="17"/>
        <v>1</v>
      </c>
    </row>
    <row r="153" spans="1:12">
      <c r="A153" s="10" t="s">
        <v>186</v>
      </c>
      <c r="B153" s="12">
        <v>1</v>
      </c>
      <c r="C153" s="12">
        <v>1</v>
      </c>
      <c r="D153" s="12">
        <v>0</v>
      </c>
      <c r="E153" s="12">
        <v>2</v>
      </c>
      <c r="F153" s="12" t="s">
        <v>1</v>
      </c>
      <c r="G153">
        <f t="shared" si="12"/>
        <v>0</v>
      </c>
      <c r="H153">
        <f t="shared" si="13"/>
        <v>0</v>
      </c>
      <c r="I153">
        <f t="shared" si="14"/>
        <v>0</v>
      </c>
      <c r="J153">
        <f t="shared" si="15"/>
        <v>0</v>
      </c>
      <c r="K153">
        <f t="shared" si="16"/>
        <v>0</v>
      </c>
      <c r="L153">
        <f t="shared" si="17"/>
        <v>1</v>
      </c>
    </row>
    <row r="154" spans="1:12">
      <c r="A154" s="10" t="s">
        <v>187</v>
      </c>
      <c r="B154" s="12">
        <v>1</v>
      </c>
      <c r="C154" s="12">
        <v>4</v>
      </c>
      <c r="D154" s="12">
        <v>0</v>
      </c>
      <c r="E154" s="12">
        <v>5</v>
      </c>
      <c r="F154" s="12" t="s">
        <v>1</v>
      </c>
      <c r="G154">
        <f t="shared" si="12"/>
        <v>0</v>
      </c>
      <c r="H154">
        <f t="shared" si="13"/>
        <v>0</v>
      </c>
      <c r="I154">
        <f t="shared" si="14"/>
        <v>0</v>
      </c>
      <c r="J154">
        <f t="shared" si="15"/>
        <v>0</v>
      </c>
      <c r="K154">
        <f t="shared" si="16"/>
        <v>0</v>
      </c>
      <c r="L154">
        <f t="shared" si="17"/>
        <v>0</v>
      </c>
    </row>
    <row r="155" spans="1:12">
      <c r="A155" s="10" t="s">
        <v>188</v>
      </c>
      <c r="B155" s="12">
        <v>0</v>
      </c>
      <c r="C155" s="12">
        <v>0</v>
      </c>
      <c r="D155" s="12">
        <v>1</v>
      </c>
      <c r="E155" s="12">
        <v>1</v>
      </c>
      <c r="F155" s="12" t="s">
        <v>1</v>
      </c>
      <c r="G155">
        <f t="shared" si="12"/>
        <v>0</v>
      </c>
      <c r="H155">
        <f t="shared" si="13"/>
        <v>0</v>
      </c>
      <c r="I155">
        <f t="shared" si="14"/>
        <v>0</v>
      </c>
      <c r="J155">
        <f t="shared" si="15"/>
        <v>0</v>
      </c>
      <c r="K155">
        <f t="shared" si="16"/>
        <v>0</v>
      </c>
      <c r="L155">
        <f t="shared" si="17"/>
        <v>1</v>
      </c>
    </row>
    <row r="156" spans="1:12">
      <c r="A156" s="10" t="s">
        <v>189</v>
      </c>
      <c r="B156" s="12">
        <v>1</v>
      </c>
      <c r="C156" s="12">
        <v>1</v>
      </c>
      <c r="D156" s="12">
        <v>1</v>
      </c>
      <c r="E156" s="12">
        <v>3</v>
      </c>
      <c r="F156" s="12" t="s">
        <v>1</v>
      </c>
      <c r="G156">
        <f t="shared" si="12"/>
        <v>0</v>
      </c>
      <c r="H156">
        <f t="shared" si="13"/>
        <v>1</v>
      </c>
      <c r="I156">
        <f t="shared" si="14"/>
        <v>0</v>
      </c>
      <c r="J156">
        <f t="shared" si="15"/>
        <v>0</v>
      </c>
      <c r="K156">
        <f t="shared" si="16"/>
        <v>0</v>
      </c>
      <c r="L156">
        <f t="shared" si="17"/>
        <v>1</v>
      </c>
    </row>
    <row r="157" spans="1:12">
      <c r="A157" s="10" t="s">
        <v>190</v>
      </c>
      <c r="B157" s="12">
        <v>1</v>
      </c>
      <c r="C157" s="12">
        <v>1</v>
      </c>
      <c r="D157" s="12">
        <v>1</v>
      </c>
      <c r="E157" s="12">
        <v>3</v>
      </c>
      <c r="F157" s="12" t="s">
        <v>1</v>
      </c>
      <c r="G157">
        <f t="shared" si="12"/>
        <v>0</v>
      </c>
      <c r="H157">
        <f t="shared" si="13"/>
        <v>1</v>
      </c>
      <c r="I157">
        <f t="shared" si="14"/>
        <v>0</v>
      </c>
      <c r="J157">
        <f t="shared" si="15"/>
        <v>0</v>
      </c>
      <c r="K157">
        <f t="shared" si="16"/>
        <v>0</v>
      </c>
      <c r="L157">
        <f t="shared" si="17"/>
        <v>1</v>
      </c>
    </row>
    <row r="158" spans="1:12">
      <c r="A158" s="10" t="s">
        <v>191</v>
      </c>
      <c r="B158" s="12">
        <v>1</v>
      </c>
      <c r="C158" s="12">
        <v>1</v>
      </c>
      <c r="D158" s="12">
        <v>1</v>
      </c>
      <c r="E158" s="12">
        <v>3</v>
      </c>
      <c r="F158" s="12" t="s">
        <v>1</v>
      </c>
      <c r="G158">
        <f t="shared" si="12"/>
        <v>0</v>
      </c>
      <c r="H158">
        <f t="shared" si="13"/>
        <v>1</v>
      </c>
      <c r="I158">
        <f t="shared" si="14"/>
        <v>0</v>
      </c>
      <c r="J158">
        <f t="shared" si="15"/>
        <v>0</v>
      </c>
      <c r="K158">
        <f t="shared" si="16"/>
        <v>0</v>
      </c>
      <c r="L158">
        <f t="shared" si="17"/>
        <v>1</v>
      </c>
    </row>
    <row r="159" spans="1:12">
      <c r="A159" s="10" t="s">
        <v>192</v>
      </c>
      <c r="B159" s="12">
        <v>1</v>
      </c>
      <c r="C159" s="12">
        <v>1</v>
      </c>
      <c r="D159" s="12">
        <v>1</v>
      </c>
      <c r="E159" s="12">
        <v>3</v>
      </c>
      <c r="F159" s="12" t="s">
        <v>1</v>
      </c>
      <c r="G159">
        <f t="shared" si="12"/>
        <v>0</v>
      </c>
      <c r="H159">
        <f t="shared" si="13"/>
        <v>1</v>
      </c>
      <c r="I159">
        <f t="shared" si="14"/>
        <v>0</v>
      </c>
      <c r="J159">
        <f t="shared" si="15"/>
        <v>0</v>
      </c>
      <c r="K159">
        <f t="shared" si="16"/>
        <v>0</v>
      </c>
      <c r="L159">
        <f t="shared" si="17"/>
        <v>1</v>
      </c>
    </row>
    <row r="160" spans="1:12">
      <c r="A160" s="10" t="s">
        <v>193</v>
      </c>
      <c r="B160" s="12">
        <v>1</v>
      </c>
      <c r="C160" s="12">
        <v>0</v>
      </c>
      <c r="D160" s="12">
        <v>1</v>
      </c>
      <c r="E160" s="12">
        <v>2</v>
      </c>
      <c r="F160" s="12" t="s">
        <v>1</v>
      </c>
      <c r="G160">
        <f t="shared" si="12"/>
        <v>0</v>
      </c>
      <c r="H160">
        <f t="shared" si="13"/>
        <v>0</v>
      </c>
      <c r="I160">
        <f t="shared" si="14"/>
        <v>0</v>
      </c>
      <c r="J160">
        <f t="shared" si="15"/>
        <v>0</v>
      </c>
      <c r="K160">
        <f t="shared" si="16"/>
        <v>0</v>
      </c>
      <c r="L160">
        <f t="shared" si="17"/>
        <v>1</v>
      </c>
    </row>
    <row r="161" spans="1:12">
      <c r="A161" s="10" t="s">
        <v>194</v>
      </c>
      <c r="B161" s="12">
        <v>1</v>
      </c>
      <c r="C161" s="12">
        <v>1</v>
      </c>
      <c r="D161" s="12">
        <v>1</v>
      </c>
      <c r="E161" s="12">
        <v>3</v>
      </c>
      <c r="F161" s="12" t="s">
        <v>1</v>
      </c>
      <c r="G161">
        <f t="shared" si="12"/>
        <v>0</v>
      </c>
      <c r="H161">
        <f t="shared" si="13"/>
        <v>1</v>
      </c>
      <c r="I161">
        <f t="shared" si="14"/>
        <v>0</v>
      </c>
      <c r="J161">
        <f t="shared" si="15"/>
        <v>0</v>
      </c>
      <c r="K161">
        <f t="shared" si="16"/>
        <v>0</v>
      </c>
      <c r="L161">
        <f t="shared" si="17"/>
        <v>1</v>
      </c>
    </row>
    <row r="162" spans="1:12" ht="15" customHeight="1">
      <c r="A162" s="10" t="s">
        <v>195</v>
      </c>
      <c r="B162" s="12">
        <v>1</v>
      </c>
      <c r="C162" s="12">
        <v>1</v>
      </c>
      <c r="D162" s="12">
        <v>2</v>
      </c>
      <c r="E162" s="12">
        <v>4</v>
      </c>
      <c r="F162" s="12" t="s">
        <v>1</v>
      </c>
      <c r="G162">
        <f t="shared" si="12"/>
        <v>0</v>
      </c>
      <c r="H162">
        <f t="shared" si="13"/>
        <v>0</v>
      </c>
      <c r="I162">
        <f t="shared" si="14"/>
        <v>0</v>
      </c>
      <c r="J162">
        <f t="shared" si="15"/>
        <v>0</v>
      </c>
      <c r="K162">
        <f t="shared" si="16"/>
        <v>0</v>
      </c>
      <c r="L162">
        <f t="shared" si="17"/>
        <v>0</v>
      </c>
    </row>
    <row r="163" spans="1:12">
      <c r="A163" s="10" t="s">
        <v>196</v>
      </c>
      <c r="B163" s="12">
        <v>1</v>
      </c>
      <c r="C163" s="12">
        <v>1</v>
      </c>
      <c r="D163" s="12">
        <v>1</v>
      </c>
      <c r="E163" s="12">
        <v>3</v>
      </c>
      <c r="F163" s="12" t="s">
        <v>1</v>
      </c>
      <c r="G163">
        <f t="shared" si="12"/>
        <v>0</v>
      </c>
      <c r="H163">
        <f t="shared" si="13"/>
        <v>1</v>
      </c>
      <c r="I163">
        <f t="shared" si="14"/>
        <v>0</v>
      </c>
      <c r="J163">
        <f t="shared" si="15"/>
        <v>0</v>
      </c>
      <c r="K163">
        <f t="shared" si="16"/>
        <v>0</v>
      </c>
      <c r="L163">
        <f t="shared" si="17"/>
        <v>1</v>
      </c>
    </row>
    <row r="164" spans="1:12">
      <c r="A164" s="10" t="s">
        <v>197</v>
      </c>
      <c r="B164" s="12">
        <v>1</v>
      </c>
      <c r="C164" s="12">
        <v>1</v>
      </c>
      <c r="D164" s="12">
        <v>1</v>
      </c>
      <c r="E164" s="12">
        <v>3</v>
      </c>
      <c r="F164" s="12" t="s">
        <v>1</v>
      </c>
      <c r="G164">
        <f t="shared" si="12"/>
        <v>0</v>
      </c>
      <c r="H164">
        <f t="shared" si="13"/>
        <v>1</v>
      </c>
      <c r="I164">
        <f t="shared" si="14"/>
        <v>0</v>
      </c>
      <c r="J164">
        <f t="shared" si="15"/>
        <v>0</v>
      </c>
      <c r="K164">
        <f t="shared" si="16"/>
        <v>0</v>
      </c>
      <c r="L164">
        <f t="shared" si="17"/>
        <v>1</v>
      </c>
    </row>
    <row r="165" spans="1:12">
      <c r="A165" s="10" t="s">
        <v>198</v>
      </c>
      <c r="B165" s="12">
        <v>0</v>
      </c>
      <c r="C165" s="12">
        <v>1</v>
      </c>
      <c r="D165" s="12">
        <v>0</v>
      </c>
      <c r="E165" s="12">
        <v>1</v>
      </c>
      <c r="F165" s="12" t="s">
        <v>1</v>
      </c>
      <c r="G165">
        <f t="shared" si="12"/>
        <v>0</v>
      </c>
      <c r="H165">
        <f t="shared" si="13"/>
        <v>0</v>
      </c>
      <c r="I165">
        <f t="shared" si="14"/>
        <v>0</v>
      </c>
      <c r="J165">
        <f t="shared" si="15"/>
        <v>0</v>
      </c>
      <c r="K165">
        <f t="shared" si="16"/>
        <v>0</v>
      </c>
      <c r="L165">
        <f t="shared" si="17"/>
        <v>1</v>
      </c>
    </row>
    <row r="166" spans="1:12">
      <c r="A166" s="10" t="s">
        <v>199</v>
      </c>
      <c r="B166" s="12">
        <v>1</v>
      </c>
      <c r="C166" s="12">
        <v>1</v>
      </c>
      <c r="D166" s="12">
        <v>4</v>
      </c>
      <c r="E166" s="12">
        <v>6</v>
      </c>
      <c r="F166" s="12" t="s">
        <v>1</v>
      </c>
      <c r="G166">
        <f t="shared" si="12"/>
        <v>0</v>
      </c>
      <c r="H166">
        <f t="shared" si="13"/>
        <v>0</v>
      </c>
      <c r="I166">
        <f t="shared" si="14"/>
        <v>0</v>
      </c>
      <c r="J166">
        <f t="shared" si="15"/>
        <v>0</v>
      </c>
      <c r="K166">
        <f t="shared" si="16"/>
        <v>0</v>
      </c>
      <c r="L166">
        <f t="shared" si="17"/>
        <v>0</v>
      </c>
    </row>
    <row r="167" spans="1:12">
      <c r="A167" s="10" t="s">
        <v>200</v>
      </c>
      <c r="B167" s="12">
        <v>0</v>
      </c>
      <c r="C167" s="12">
        <v>0</v>
      </c>
      <c r="D167" s="12">
        <v>0</v>
      </c>
      <c r="E167" s="12">
        <v>0</v>
      </c>
      <c r="F167" s="12" t="s">
        <v>1</v>
      </c>
      <c r="G167">
        <f t="shared" si="12"/>
        <v>1</v>
      </c>
      <c r="H167">
        <f t="shared" si="13"/>
        <v>0</v>
      </c>
      <c r="I167">
        <f t="shared" si="14"/>
        <v>0</v>
      </c>
      <c r="J167">
        <f t="shared" si="15"/>
        <v>0</v>
      </c>
      <c r="K167">
        <f t="shared" si="16"/>
        <v>0</v>
      </c>
      <c r="L167">
        <f t="shared" si="17"/>
        <v>1</v>
      </c>
    </row>
    <row r="168" spans="1:12">
      <c r="A168" s="10" t="s">
        <v>201</v>
      </c>
      <c r="B168" s="12">
        <v>1</v>
      </c>
      <c r="C168" s="12">
        <v>1</v>
      </c>
      <c r="D168" s="12">
        <v>1</v>
      </c>
      <c r="E168" s="12">
        <v>3</v>
      </c>
      <c r="F168" s="12" t="s">
        <v>1</v>
      </c>
      <c r="G168">
        <f t="shared" si="12"/>
        <v>0</v>
      </c>
      <c r="H168">
        <f t="shared" si="13"/>
        <v>1</v>
      </c>
      <c r="I168">
        <f t="shared" si="14"/>
        <v>0</v>
      </c>
      <c r="J168">
        <f t="shared" si="15"/>
        <v>0</v>
      </c>
      <c r="K168">
        <f t="shared" si="16"/>
        <v>0</v>
      </c>
      <c r="L168">
        <f t="shared" si="17"/>
        <v>1</v>
      </c>
    </row>
    <row r="169" spans="1:12">
      <c r="A169" s="10" t="s">
        <v>202</v>
      </c>
      <c r="B169" s="12">
        <v>1</v>
      </c>
      <c r="C169" s="12">
        <v>1</v>
      </c>
      <c r="D169" s="12">
        <v>1</v>
      </c>
      <c r="E169" s="12">
        <v>3</v>
      </c>
      <c r="F169" s="12" t="s">
        <v>1</v>
      </c>
      <c r="G169">
        <f t="shared" si="12"/>
        <v>0</v>
      </c>
      <c r="H169">
        <f t="shared" si="13"/>
        <v>1</v>
      </c>
      <c r="I169">
        <f t="shared" si="14"/>
        <v>0</v>
      </c>
      <c r="J169">
        <f t="shared" si="15"/>
        <v>0</v>
      </c>
      <c r="K169">
        <f t="shared" si="16"/>
        <v>0</v>
      </c>
      <c r="L169">
        <f t="shared" si="17"/>
        <v>1</v>
      </c>
    </row>
    <row r="170" spans="1:12">
      <c r="A170" s="10" t="s">
        <v>203</v>
      </c>
      <c r="B170" s="12">
        <v>1</v>
      </c>
      <c r="C170" s="12">
        <v>0</v>
      </c>
      <c r="D170" s="12">
        <v>0</v>
      </c>
      <c r="E170" s="12">
        <v>1</v>
      </c>
      <c r="F170" s="12" t="s">
        <v>1</v>
      </c>
      <c r="G170">
        <f t="shared" si="12"/>
        <v>0</v>
      </c>
      <c r="H170">
        <f t="shared" si="13"/>
        <v>0</v>
      </c>
      <c r="I170">
        <f t="shared" si="14"/>
        <v>0</v>
      </c>
      <c r="J170">
        <f t="shared" si="15"/>
        <v>0</v>
      </c>
      <c r="K170">
        <f t="shared" si="16"/>
        <v>0</v>
      </c>
      <c r="L170">
        <f t="shared" si="17"/>
        <v>1</v>
      </c>
    </row>
    <row r="171" spans="1:12">
      <c r="A171" s="10" t="s">
        <v>204</v>
      </c>
      <c r="B171" s="12">
        <v>1</v>
      </c>
      <c r="C171" s="12">
        <v>0</v>
      </c>
      <c r="D171" s="12">
        <v>1</v>
      </c>
      <c r="E171" s="12">
        <v>2</v>
      </c>
      <c r="F171" s="12" t="s">
        <v>1</v>
      </c>
      <c r="G171">
        <f t="shared" si="12"/>
        <v>0</v>
      </c>
      <c r="H171">
        <f t="shared" si="13"/>
        <v>0</v>
      </c>
      <c r="I171">
        <f t="shared" si="14"/>
        <v>0</v>
      </c>
      <c r="J171">
        <f t="shared" si="15"/>
        <v>0</v>
      </c>
      <c r="K171">
        <f t="shared" si="16"/>
        <v>0</v>
      </c>
      <c r="L171">
        <f t="shared" si="17"/>
        <v>1</v>
      </c>
    </row>
    <row r="172" spans="1:12">
      <c r="A172" s="10" t="s">
        <v>205</v>
      </c>
      <c r="B172" s="12">
        <v>1</v>
      </c>
      <c r="C172" s="12">
        <v>1</v>
      </c>
      <c r="D172" s="12">
        <v>0</v>
      </c>
      <c r="E172" s="12">
        <v>2</v>
      </c>
      <c r="F172" s="12" t="s">
        <v>1</v>
      </c>
      <c r="G172">
        <f t="shared" si="12"/>
        <v>0</v>
      </c>
      <c r="H172">
        <f t="shared" si="13"/>
        <v>0</v>
      </c>
      <c r="I172">
        <f t="shared" si="14"/>
        <v>0</v>
      </c>
      <c r="J172">
        <f t="shared" si="15"/>
        <v>0</v>
      </c>
      <c r="K172">
        <f t="shared" si="16"/>
        <v>0</v>
      </c>
      <c r="L172">
        <f t="shared" si="17"/>
        <v>1</v>
      </c>
    </row>
    <row r="173" spans="1:12">
      <c r="A173" s="10" t="s">
        <v>206</v>
      </c>
      <c r="B173" s="12">
        <v>1</v>
      </c>
      <c r="C173" s="12">
        <v>1</v>
      </c>
      <c r="D173" s="12">
        <v>0</v>
      </c>
      <c r="E173" s="12">
        <v>2</v>
      </c>
      <c r="F173" s="12" t="s">
        <v>1</v>
      </c>
      <c r="G173">
        <f t="shared" si="12"/>
        <v>0</v>
      </c>
      <c r="H173">
        <f t="shared" si="13"/>
        <v>0</v>
      </c>
      <c r="I173">
        <f t="shared" si="14"/>
        <v>0</v>
      </c>
      <c r="J173">
        <f t="shared" si="15"/>
        <v>0</v>
      </c>
      <c r="K173">
        <f t="shared" si="16"/>
        <v>0</v>
      </c>
      <c r="L173">
        <f t="shared" si="17"/>
        <v>1</v>
      </c>
    </row>
    <row r="174" spans="1:12">
      <c r="A174" s="10" t="s">
        <v>207</v>
      </c>
      <c r="B174" s="12">
        <v>1</v>
      </c>
      <c r="C174" s="12">
        <v>1</v>
      </c>
      <c r="D174" s="12">
        <v>2</v>
      </c>
      <c r="E174" s="12">
        <v>4</v>
      </c>
      <c r="F174" s="12" t="s">
        <v>1</v>
      </c>
      <c r="G174">
        <f t="shared" si="12"/>
        <v>0</v>
      </c>
      <c r="H174">
        <f t="shared" si="13"/>
        <v>0</v>
      </c>
      <c r="I174">
        <f t="shared" si="14"/>
        <v>0</v>
      </c>
      <c r="J174">
        <f t="shared" si="15"/>
        <v>0</v>
      </c>
      <c r="K174">
        <f t="shared" si="16"/>
        <v>0</v>
      </c>
      <c r="L174">
        <f t="shared" si="17"/>
        <v>0</v>
      </c>
    </row>
    <row r="175" spans="1:12">
      <c r="A175" s="10" t="s">
        <v>208</v>
      </c>
      <c r="B175" s="12">
        <v>1</v>
      </c>
      <c r="C175" s="12">
        <v>0</v>
      </c>
      <c r="D175" s="12">
        <v>2</v>
      </c>
      <c r="E175" s="12">
        <v>3</v>
      </c>
      <c r="F175" s="12" t="s">
        <v>1</v>
      </c>
      <c r="G175">
        <f t="shared" si="12"/>
        <v>0</v>
      </c>
      <c r="H175">
        <f t="shared" si="13"/>
        <v>0</v>
      </c>
      <c r="I175">
        <f t="shared" si="14"/>
        <v>0</v>
      </c>
      <c r="J175">
        <f t="shared" si="15"/>
        <v>0</v>
      </c>
      <c r="K175">
        <f t="shared" si="16"/>
        <v>0</v>
      </c>
      <c r="L175">
        <f t="shared" si="17"/>
        <v>0</v>
      </c>
    </row>
    <row r="176" spans="1:12">
      <c r="A176" s="10" t="s">
        <v>209</v>
      </c>
      <c r="B176" s="12">
        <v>1</v>
      </c>
      <c r="C176" s="12">
        <v>0</v>
      </c>
      <c r="D176" s="12">
        <v>2</v>
      </c>
      <c r="E176" s="12">
        <v>3</v>
      </c>
      <c r="F176" s="12" t="s">
        <v>1</v>
      </c>
      <c r="G176">
        <f t="shared" si="12"/>
        <v>0</v>
      </c>
      <c r="H176">
        <f t="shared" si="13"/>
        <v>0</v>
      </c>
      <c r="I176">
        <f t="shared" si="14"/>
        <v>0</v>
      </c>
      <c r="J176">
        <f t="shared" si="15"/>
        <v>0</v>
      </c>
      <c r="K176">
        <f t="shared" si="16"/>
        <v>0</v>
      </c>
      <c r="L176">
        <f t="shared" si="17"/>
        <v>0</v>
      </c>
    </row>
    <row r="177" spans="1:12">
      <c r="A177" s="10" t="s">
        <v>210</v>
      </c>
      <c r="B177" s="12">
        <v>0</v>
      </c>
      <c r="C177" s="12">
        <v>0</v>
      </c>
      <c r="D177" s="12">
        <v>1</v>
      </c>
      <c r="E177" s="12">
        <v>1</v>
      </c>
      <c r="F177" s="12" t="s">
        <v>1</v>
      </c>
      <c r="G177">
        <f t="shared" si="12"/>
        <v>0</v>
      </c>
      <c r="H177">
        <f t="shared" si="13"/>
        <v>0</v>
      </c>
      <c r="I177">
        <f t="shared" si="14"/>
        <v>0</v>
      </c>
      <c r="J177">
        <f t="shared" si="15"/>
        <v>0</v>
      </c>
      <c r="K177">
        <f t="shared" si="16"/>
        <v>0</v>
      </c>
      <c r="L177">
        <f t="shared" si="17"/>
        <v>1</v>
      </c>
    </row>
    <row r="178" spans="1:12">
      <c r="A178" s="10" t="s">
        <v>211</v>
      </c>
      <c r="B178" s="12">
        <v>1</v>
      </c>
      <c r="C178" s="12">
        <v>1</v>
      </c>
      <c r="D178" s="12">
        <v>4</v>
      </c>
      <c r="E178" s="12">
        <v>6</v>
      </c>
      <c r="F178" s="12" t="s">
        <v>1</v>
      </c>
      <c r="G178">
        <f t="shared" si="12"/>
        <v>0</v>
      </c>
      <c r="H178">
        <f t="shared" si="13"/>
        <v>0</v>
      </c>
      <c r="I178">
        <f t="shared" si="14"/>
        <v>0</v>
      </c>
      <c r="J178">
        <f t="shared" si="15"/>
        <v>0</v>
      </c>
      <c r="K178">
        <f t="shared" si="16"/>
        <v>0</v>
      </c>
      <c r="L178">
        <f t="shared" si="17"/>
        <v>0</v>
      </c>
    </row>
    <row r="179" spans="1:12">
      <c r="A179" s="10" t="s">
        <v>212</v>
      </c>
      <c r="B179" s="12">
        <v>0</v>
      </c>
      <c r="C179" s="12">
        <v>0</v>
      </c>
      <c r="D179" s="12">
        <v>0</v>
      </c>
      <c r="E179" s="12">
        <v>0</v>
      </c>
      <c r="F179" s="12" t="s">
        <v>1</v>
      </c>
      <c r="G179">
        <f t="shared" si="12"/>
        <v>1</v>
      </c>
      <c r="H179">
        <f t="shared" si="13"/>
        <v>0</v>
      </c>
      <c r="I179">
        <f t="shared" si="14"/>
        <v>0</v>
      </c>
      <c r="J179">
        <f t="shared" si="15"/>
        <v>0</v>
      </c>
      <c r="K179">
        <f t="shared" si="16"/>
        <v>0</v>
      </c>
      <c r="L179">
        <f t="shared" si="17"/>
        <v>1</v>
      </c>
    </row>
    <row r="180" spans="1:12">
      <c r="A180" s="10" t="s">
        <v>213</v>
      </c>
      <c r="B180" s="12">
        <v>0</v>
      </c>
      <c r="C180" s="12">
        <v>0</v>
      </c>
      <c r="D180" s="12">
        <v>0</v>
      </c>
      <c r="E180" s="12">
        <v>0</v>
      </c>
      <c r="F180" s="12" t="s">
        <v>1</v>
      </c>
      <c r="G180">
        <f t="shared" si="12"/>
        <v>1</v>
      </c>
      <c r="H180">
        <f t="shared" si="13"/>
        <v>0</v>
      </c>
      <c r="I180">
        <f t="shared" si="14"/>
        <v>0</v>
      </c>
      <c r="J180">
        <f t="shared" si="15"/>
        <v>0</v>
      </c>
      <c r="K180">
        <f t="shared" si="16"/>
        <v>0</v>
      </c>
      <c r="L180">
        <f t="shared" si="17"/>
        <v>1</v>
      </c>
    </row>
    <row r="181" spans="1:12">
      <c r="A181" s="10" t="s">
        <v>214</v>
      </c>
      <c r="B181" s="12">
        <v>0</v>
      </c>
      <c r="C181" s="12">
        <v>0</v>
      </c>
      <c r="D181" s="12">
        <v>0</v>
      </c>
      <c r="E181" s="12">
        <v>0</v>
      </c>
      <c r="F181" s="12" t="s">
        <v>1</v>
      </c>
      <c r="G181">
        <f t="shared" si="12"/>
        <v>1</v>
      </c>
      <c r="H181">
        <f t="shared" si="13"/>
        <v>0</v>
      </c>
      <c r="I181">
        <f t="shared" si="14"/>
        <v>0</v>
      </c>
      <c r="J181">
        <f t="shared" si="15"/>
        <v>0</v>
      </c>
      <c r="K181">
        <f t="shared" si="16"/>
        <v>0</v>
      </c>
      <c r="L181">
        <f t="shared" si="17"/>
        <v>1</v>
      </c>
    </row>
    <row r="182" spans="1:12">
      <c r="A182" s="10" t="s">
        <v>215</v>
      </c>
      <c r="B182" s="12">
        <v>1</v>
      </c>
      <c r="C182" s="12">
        <v>1</v>
      </c>
      <c r="D182" s="12">
        <v>0</v>
      </c>
      <c r="E182" s="12">
        <v>2</v>
      </c>
      <c r="F182" s="12" t="s">
        <v>1</v>
      </c>
      <c r="G182">
        <f t="shared" si="12"/>
        <v>0</v>
      </c>
      <c r="H182">
        <f t="shared" si="13"/>
        <v>0</v>
      </c>
      <c r="I182">
        <f t="shared" si="14"/>
        <v>0</v>
      </c>
      <c r="J182">
        <f t="shared" si="15"/>
        <v>0</v>
      </c>
      <c r="K182">
        <f t="shared" si="16"/>
        <v>0</v>
      </c>
      <c r="L182">
        <f t="shared" si="17"/>
        <v>1</v>
      </c>
    </row>
    <row r="183" spans="1:12">
      <c r="A183" s="10" t="s">
        <v>216</v>
      </c>
      <c r="B183" s="12">
        <v>0</v>
      </c>
      <c r="C183" s="12">
        <v>0</v>
      </c>
      <c r="D183" s="12">
        <v>1</v>
      </c>
      <c r="E183" s="12">
        <v>1</v>
      </c>
      <c r="F183" s="12" t="s">
        <v>1</v>
      </c>
      <c r="G183">
        <f t="shared" si="12"/>
        <v>0</v>
      </c>
      <c r="H183">
        <f t="shared" si="13"/>
        <v>0</v>
      </c>
      <c r="I183">
        <f t="shared" si="14"/>
        <v>0</v>
      </c>
      <c r="J183">
        <f t="shared" si="15"/>
        <v>0</v>
      </c>
      <c r="K183">
        <f t="shared" si="16"/>
        <v>0</v>
      </c>
      <c r="L183">
        <f t="shared" si="17"/>
        <v>1</v>
      </c>
    </row>
    <row r="184" spans="1:12">
      <c r="A184" s="10" t="s">
        <v>217</v>
      </c>
      <c r="B184" s="12">
        <v>0</v>
      </c>
      <c r="C184" s="12">
        <v>0</v>
      </c>
      <c r="D184" s="12">
        <v>4</v>
      </c>
      <c r="E184" s="12">
        <v>4</v>
      </c>
      <c r="F184" s="12" t="s">
        <v>1</v>
      </c>
      <c r="G184">
        <f t="shared" si="12"/>
        <v>0</v>
      </c>
      <c r="H184">
        <f t="shared" si="13"/>
        <v>0</v>
      </c>
      <c r="I184">
        <f t="shared" si="14"/>
        <v>0</v>
      </c>
      <c r="J184">
        <f t="shared" si="15"/>
        <v>0</v>
      </c>
      <c r="K184">
        <f t="shared" si="16"/>
        <v>0</v>
      </c>
      <c r="L184">
        <f t="shared" si="17"/>
        <v>0</v>
      </c>
    </row>
    <row r="185" spans="1:12">
      <c r="A185" s="10" t="s">
        <v>218</v>
      </c>
      <c r="B185" s="12">
        <v>0</v>
      </c>
      <c r="C185" s="12">
        <v>0</v>
      </c>
      <c r="D185" s="12">
        <v>1</v>
      </c>
      <c r="E185" s="12">
        <v>1</v>
      </c>
      <c r="F185" s="12" t="s">
        <v>1</v>
      </c>
      <c r="G185">
        <f t="shared" si="12"/>
        <v>0</v>
      </c>
      <c r="H185">
        <f t="shared" si="13"/>
        <v>0</v>
      </c>
      <c r="I185">
        <f t="shared" si="14"/>
        <v>0</v>
      </c>
      <c r="J185">
        <f t="shared" si="15"/>
        <v>0</v>
      </c>
      <c r="K185">
        <f t="shared" si="16"/>
        <v>0</v>
      </c>
      <c r="L185">
        <f t="shared" si="17"/>
        <v>1</v>
      </c>
    </row>
    <row r="186" spans="1:12">
      <c r="A186" s="10" t="s">
        <v>219</v>
      </c>
      <c r="B186" s="12">
        <v>0</v>
      </c>
      <c r="C186" s="12">
        <v>0</v>
      </c>
      <c r="D186" s="12">
        <v>0</v>
      </c>
      <c r="E186" s="12">
        <v>0</v>
      </c>
      <c r="F186" s="12" t="s">
        <v>1</v>
      </c>
      <c r="G186">
        <f t="shared" si="12"/>
        <v>1</v>
      </c>
      <c r="H186">
        <f t="shared" si="13"/>
        <v>0</v>
      </c>
      <c r="I186">
        <f t="shared" si="14"/>
        <v>0</v>
      </c>
      <c r="J186">
        <f t="shared" si="15"/>
        <v>0</v>
      </c>
      <c r="K186">
        <f t="shared" si="16"/>
        <v>0</v>
      </c>
      <c r="L186">
        <f t="shared" si="17"/>
        <v>1</v>
      </c>
    </row>
    <row r="187" spans="1:12">
      <c r="A187" s="10" t="s">
        <v>220</v>
      </c>
      <c r="B187" s="11">
        <v>4</v>
      </c>
      <c r="C187" s="11">
        <v>1</v>
      </c>
      <c r="D187" s="11">
        <v>3</v>
      </c>
      <c r="E187" s="11">
        <v>8</v>
      </c>
      <c r="F187" s="11" t="s">
        <v>1</v>
      </c>
      <c r="G187">
        <f t="shared" si="12"/>
        <v>0</v>
      </c>
      <c r="H187">
        <f t="shared" si="13"/>
        <v>0</v>
      </c>
      <c r="I187">
        <f t="shared" si="14"/>
        <v>0</v>
      </c>
      <c r="J187">
        <f t="shared" si="15"/>
        <v>0</v>
      </c>
      <c r="K187">
        <f t="shared" si="16"/>
        <v>0</v>
      </c>
      <c r="L187">
        <f t="shared" si="17"/>
        <v>0</v>
      </c>
    </row>
    <row r="188" spans="1:12">
      <c r="A188" s="10" t="s">
        <v>221</v>
      </c>
      <c r="B188" s="11">
        <v>3</v>
      </c>
      <c r="C188" s="11">
        <v>4</v>
      </c>
      <c r="D188" s="11">
        <v>3</v>
      </c>
      <c r="E188" s="11">
        <v>10</v>
      </c>
      <c r="F188" s="14" t="s">
        <v>1</v>
      </c>
      <c r="G188">
        <f t="shared" si="12"/>
        <v>0</v>
      </c>
      <c r="H188">
        <f t="shared" si="13"/>
        <v>0</v>
      </c>
      <c r="I188">
        <f t="shared" si="14"/>
        <v>0</v>
      </c>
      <c r="J188">
        <f t="shared" si="15"/>
        <v>0</v>
      </c>
      <c r="K188">
        <f t="shared" si="16"/>
        <v>0</v>
      </c>
      <c r="L188">
        <f t="shared" si="17"/>
        <v>0</v>
      </c>
    </row>
    <row r="189" spans="1:12">
      <c r="A189" s="10" t="s">
        <v>222</v>
      </c>
      <c r="B189" s="11">
        <v>2</v>
      </c>
      <c r="C189" s="11">
        <v>3</v>
      </c>
      <c r="D189" s="11">
        <v>3</v>
      </c>
      <c r="E189" s="11">
        <v>8</v>
      </c>
      <c r="F189" s="11" t="s">
        <v>1</v>
      </c>
      <c r="G189">
        <f t="shared" si="12"/>
        <v>0</v>
      </c>
      <c r="H189">
        <f t="shared" si="13"/>
        <v>0</v>
      </c>
      <c r="I189">
        <f t="shared" si="14"/>
        <v>0</v>
      </c>
      <c r="J189">
        <f t="shared" si="15"/>
        <v>0</v>
      </c>
      <c r="K189">
        <f t="shared" si="16"/>
        <v>0</v>
      </c>
      <c r="L189">
        <f t="shared" si="17"/>
        <v>0</v>
      </c>
    </row>
    <row r="190" spans="1:12">
      <c r="A190" s="10" t="s">
        <v>223</v>
      </c>
      <c r="B190" s="12">
        <v>1</v>
      </c>
      <c r="C190" s="12">
        <v>2</v>
      </c>
      <c r="D190" s="12">
        <v>2</v>
      </c>
      <c r="E190" s="12">
        <v>5</v>
      </c>
      <c r="F190" s="12" t="s">
        <v>1</v>
      </c>
      <c r="G190">
        <f t="shared" si="12"/>
        <v>0</v>
      </c>
      <c r="H190">
        <f t="shared" si="13"/>
        <v>0</v>
      </c>
      <c r="I190">
        <f t="shared" si="14"/>
        <v>0</v>
      </c>
      <c r="J190">
        <f t="shared" si="15"/>
        <v>0</v>
      </c>
      <c r="K190">
        <f t="shared" si="16"/>
        <v>0</v>
      </c>
      <c r="L190">
        <f t="shared" si="17"/>
        <v>0</v>
      </c>
    </row>
    <row r="191" spans="1:12">
      <c r="A191" s="10" t="s">
        <v>224</v>
      </c>
      <c r="B191" s="12">
        <v>0</v>
      </c>
      <c r="C191" s="12">
        <v>0</v>
      </c>
      <c r="D191" s="12">
        <v>0</v>
      </c>
      <c r="E191" s="12">
        <v>0</v>
      </c>
      <c r="F191" s="12" t="s">
        <v>1</v>
      </c>
      <c r="G191">
        <f t="shared" si="12"/>
        <v>1</v>
      </c>
      <c r="H191">
        <f t="shared" si="13"/>
        <v>0</v>
      </c>
      <c r="I191">
        <f t="shared" si="14"/>
        <v>0</v>
      </c>
      <c r="J191">
        <f t="shared" si="15"/>
        <v>0</v>
      </c>
      <c r="K191">
        <f t="shared" si="16"/>
        <v>0</v>
      </c>
      <c r="L191">
        <f t="shared" si="17"/>
        <v>1</v>
      </c>
    </row>
    <row r="192" spans="1:12">
      <c r="A192" s="10" t="s">
        <v>225</v>
      </c>
      <c r="B192" s="12">
        <v>0</v>
      </c>
      <c r="C192" s="12">
        <v>0</v>
      </c>
      <c r="D192" s="12">
        <v>0</v>
      </c>
      <c r="E192" s="12">
        <v>0</v>
      </c>
      <c r="F192" s="12" t="s">
        <v>1</v>
      </c>
      <c r="G192">
        <f t="shared" si="12"/>
        <v>1</v>
      </c>
      <c r="H192">
        <f t="shared" si="13"/>
        <v>0</v>
      </c>
      <c r="I192">
        <f t="shared" si="14"/>
        <v>0</v>
      </c>
      <c r="J192">
        <f t="shared" si="15"/>
        <v>0</v>
      </c>
      <c r="K192">
        <f t="shared" si="16"/>
        <v>0</v>
      </c>
      <c r="L192">
        <f t="shared" si="17"/>
        <v>1</v>
      </c>
    </row>
    <row r="193" spans="1:12">
      <c r="A193" s="10" t="s">
        <v>226</v>
      </c>
      <c r="B193" s="12">
        <v>0</v>
      </c>
      <c r="C193" s="12">
        <v>2</v>
      </c>
      <c r="D193" s="12">
        <v>1</v>
      </c>
      <c r="E193" s="12">
        <v>3</v>
      </c>
      <c r="F193" s="12" t="s">
        <v>1</v>
      </c>
      <c r="G193">
        <f t="shared" si="12"/>
        <v>0</v>
      </c>
      <c r="H193">
        <f t="shared" si="13"/>
        <v>0</v>
      </c>
      <c r="I193">
        <f t="shared" si="14"/>
        <v>0</v>
      </c>
      <c r="J193">
        <f t="shared" si="15"/>
        <v>0</v>
      </c>
      <c r="K193">
        <f t="shared" si="16"/>
        <v>0</v>
      </c>
      <c r="L193">
        <f t="shared" si="17"/>
        <v>0</v>
      </c>
    </row>
    <row r="194" spans="1:12">
      <c r="A194" s="10" t="s">
        <v>227</v>
      </c>
      <c r="B194" s="12">
        <v>0</v>
      </c>
      <c r="C194" s="12">
        <v>0</v>
      </c>
      <c r="D194" s="12">
        <v>0</v>
      </c>
      <c r="E194" s="12">
        <v>0</v>
      </c>
      <c r="F194" s="12" t="s">
        <v>1</v>
      </c>
      <c r="G194">
        <f t="shared" si="12"/>
        <v>1</v>
      </c>
      <c r="H194">
        <f t="shared" si="13"/>
        <v>0</v>
      </c>
      <c r="I194">
        <f t="shared" si="14"/>
        <v>0</v>
      </c>
      <c r="J194">
        <f t="shared" si="15"/>
        <v>0</v>
      </c>
      <c r="K194">
        <f t="shared" si="16"/>
        <v>0</v>
      </c>
      <c r="L194">
        <f t="shared" si="17"/>
        <v>1</v>
      </c>
    </row>
    <row r="195" spans="1:12">
      <c r="A195" s="10" t="s">
        <v>228</v>
      </c>
      <c r="B195" s="12">
        <v>0</v>
      </c>
      <c r="C195" s="12">
        <v>0</v>
      </c>
      <c r="D195" s="12">
        <v>0</v>
      </c>
      <c r="E195" s="12">
        <v>0</v>
      </c>
      <c r="F195" s="12" t="s">
        <v>1</v>
      </c>
      <c r="G195">
        <f t="shared" si="12"/>
        <v>1</v>
      </c>
      <c r="H195">
        <f t="shared" si="13"/>
        <v>0</v>
      </c>
      <c r="I195">
        <f t="shared" si="14"/>
        <v>0</v>
      </c>
      <c r="J195">
        <f t="shared" si="15"/>
        <v>0</v>
      </c>
      <c r="K195">
        <f t="shared" si="16"/>
        <v>0</v>
      </c>
      <c r="L195">
        <f t="shared" si="17"/>
        <v>1</v>
      </c>
    </row>
    <row r="196" spans="1:12">
      <c r="A196" s="10" t="s">
        <v>229</v>
      </c>
      <c r="B196" s="12">
        <v>0</v>
      </c>
      <c r="C196" s="12">
        <v>0</v>
      </c>
      <c r="D196" s="12">
        <v>1</v>
      </c>
      <c r="E196" s="12">
        <v>1</v>
      </c>
      <c r="F196" s="12" t="s">
        <v>1</v>
      </c>
      <c r="G196">
        <f t="shared" ref="G196:G259" si="18">IF(AND($B196=0, $C196=0, $D196=0), 1, 0)</f>
        <v>0</v>
      </c>
      <c r="H196">
        <f t="shared" ref="H196:H259" si="19">IF(AND($B196=1, $C196=1, $D196=1), 1, 0)</f>
        <v>0</v>
      </c>
      <c r="I196">
        <f t="shared" ref="I196:I259" si="20">IF(AND($B196=2, $C196=2, $D196=2), 1, 0)</f>
        <v>0</v>
      </c>
      <c r="J196">
        <f t="shared" ref="J196:J259" si="21">IF(AND($B196=3, $C196=3, $D196=3), 1, 0)</f>
        <v>0</v>
      </c>
      <c r="K196">
        <f t="shared" ref="K196:K259" si="22">IF(AND($B196=4, $C196=4, $D196=4), 1, 0)</f>
        <v>0</v>
      </c>
      <c r="L196">
        <f t="shared" ref="L196:L259" si="23">IF(AND($B196&lt;2, $C196&lt;2, $D196&lt;2), 1, 0)</f>
        <v>1</v>
      </c>
    </row>
    <row r="197" spans="1:12">
      <c r="A197" s="10" t="s">
        <v>230</v>
      </c>
      <c r="B197" s="12">
        <v>1</v>
      </c>
      <c r="C197" s="12">
        <v>0</v>
      </c>
      <c r="D197" s="12">
        <v>0</v>
      </c>
      <c r="E197" s="12">
        <v>1</v>
      </c>
      <c r="F197" s="12" t="s">
        <v>1</v>
      </c>
      <c r="G197">
        <f t="shared" si="18"/>
        <v>0</v>
      </c>
      <c r="H197">
        <f t="shared" si="19"/>
        <v>0</v>
      </c>
      <c r="I197">
        <f t="shared" si="20"/>
        <v>0</v>
      </c>
      <c r="J197">
        <f t="shared" si="21"/>
        <v>0</v>
      </c>
      <c r="K197">
        <f t="shared" si="22"/>
        <v>0</v>
      </c>
      <c r="L197">
        <f t="shared" si="23"/>
        <v>1</v>
      </c>
    </row>
    <row r="198" spans="1:12">
      <c r="A198" s="10" t="s">
        <v>231</v>
      </c>
      <c r="B198" s="12">
        <v>1</v>
      </c>
      <c r="C198" s="12">
        <v>1</v>
      </c>
      <c r="D198" s="12">
        <v>2</v>
      </c>
      <c r="E198" s="12">
        <v>4</v>
      </c>
      <c r="F198" s="12" t="s">
        <v>1</v>
      </c>
      <c r="G198">
        <f t="shared" si="18"/>
        <v>0</v>
      </c>
      <c r="H198">
        <f t="shared" si="19"/>
        <v>0</v>
      </c>
      <c r="I198">
        <f t="shared" si="20"/>
        <v>0</v>
      </c>
      <c r="J198">
        <f t="shared" si="21"/>
        <v>0</v>
      </c>
      <c r="K198">
        <f t="shared" si="22"/>
        <v>0</v>
      </c>
      <c r="L198">
        <f t="shared" si="23"/>
        <v>0</v>
      </c>
    </row>
    <row r="199" spans="1:12">
      <c r="A199" s="10" t="s">
        <v>232</v>
      </c>
      <c r="B199" s="12">
        <v>1</v>
      </c>
      <c r="C199" s="12">
        <v>1</v>
      </c>
      <c r="D199" s="12">
        <v>1</v>
      </c>
      <c r="E199" s="12">
        <v>3</v>
      </c>
      <c r="F199" s="12" t="s">
        <v>1</v>
      </c>
      <c r="G199">
        <f t="shared" si="18"/>
        <v>0</v>
      </c>
      <c r="H199">
        <f t="shared" si="19"/>
        <v>1</v>
      </c>
      <c r="I199">
        <f t="shared" si="20"/>
        <v>0</v>
      </c>
      <c r="J199">
        <f t="shared" si="21"/>
        <v>0</v>
      </c>
      <c r="K199">
        <f t="shared" si="22"/>
        <v>0</v>
      </c>
      <c r="L199">
        <f t="shared" si="23"/>
        <v>1</v>
      </c>
    </row>
    <row r="200" spans="1:12">
      <c r="A200" s="10" t="s">
        <v>233</v>
      </c>
      <c r="B200" s="12">
        <v>0</v>
      </c>
      <c r="C200" s="12">
        <v>0</v>
      </c>
      <c r="D200" s="12">
        <v>0</v>
      </c>
      <c r="E200" s="12">
        <v>0</v>
      </c>
      <c r="F200" s="12" t="s">
        <v>1</v>
      </c>
      <c r="G200">
        <f t="shared" si="18"/>
        <v>1</v>
      </c>
      <c r="H200">
        <f t="shared" si="19"/>
        <v>0</v>
      </c>
      <c r="I200">
        <f t="shared" si="20"/>
        <v>0</v>
      </c>
      <c r="J200">
        <f t="shared" si="21"/>
        <v>0</v>
      </c>
      <c r="K200">
        <f t="shared" si="22"/>
        <v>0</v>
      </c>
      <c r="L200">
        <f t="shared" si="23"/>
        <v>1</v>
      </c>
    </row>
    <row r="201" spans="1:12">
      <c r="A201" s="10" t="s">
        <v>234</v>
      </c>
      <c r="B201" s="12">
        <v>4</v>
      </c>
      <c r="C201" s="12">
        <v>0</v>
      </c>
      <c r="D201" s="12">
        <v>2</v>
      </c>
      <c r="E201" s="12">
        <v>6</v>
      </c>
      <c r="F201" s="12" t="s">
        <v>1</v>
      </c>
      <c r="G201">
        <f t="shared" si="18"/>
        <v>0</v>
      </c>
      <c r="H201">
        <f t="shared" si="19"/>
        <v>0</v>
      </c>
      <c r="I201">
        <f t="shared" si="20"/>
        <v>0</v>
      </c>
      <c r="J201">
        <f t="shared" si="21"/>
        <v>0</v>
      </c>
      <c r="K201">
        <f t="shared" si="22"/>
        <v>0</v>
      </c>
      <c r="L201">
        <f t="shared" si="23"/>
        <v>0</v>
      </c>
    </row>
    <row r="202" spans="1:12">
      <c r="A202" s="10" t="s">
        <v>235</v>
      </c>
      <c r="B202" s="12">
        <v>4</v>
      </c>
      <c r="C202" s="12">
        <v>0</v>
      </c>
      <c r="D202" s="12">
        <v>2</v>
      </c>
      <c r="E202" s="12">
        <v>6</v>
      </c>
      <c r="F202" s="12" t="s">
        <v>1</v>
      </c>
      <c r="G202">
        <f t="shared" si="18"/>
        <v>0</v>
      </c>
      <c r="H202">
        <f t="shared" si="19"/>
        <v>0</v>
      </c>
      <c r="I202">
        <f t="shared" si="20"/>
        <v>0</v>
      </c>
      <c r="J202">
        <f t="shared" si="21"/>
        <v>0</v>
      </c>
      <c r="K202">
        <f t="shared" si="22"/>
        <v>0</v>
      </c>
      <c r="L202">
        <f t="shared" si="23"/>
        <v>0</v>
      </c>
    </row>
    <row r="203" spans="1:12">
      <c r="A203" s="10" t="s">
        <v>236</v>
      </c>
      <c r="B203" s="12">
        <v>1</v>
      </c>
      <c r="C203" s="12">
        <v>0</v>
      </c>
      <c r="D203" s="12">
        <v>1</v>
      </c>
      <c r="E203" s="12">
        <v>2</v>
      </c>
      <c r="F203" s="12" t="s">
        <v>1</v>
      </c>
      <c r="G203">
        <f t="shared" si="18"/>
        <v>0</v>
      </c>
      <c r="H203">
        <f t="shared" si="19"/>
        <v>0</v>
      </c>
      <c r="I203">
        <f t="shared" si="20"/>
        <v>0</v>
      </c>
      <c r="J203">
        <f t="shared" si="21"/>
        <v>0</v>
      </c>
      <c r="K203">
        <f t="shared" si="22"/>
        <v>0</v>
      </c>
      <c r="L203">
        <f t="shared" si="23"/>
        <v>1</v>
      </c>
    </row>
    <row r="204" spans="1:12">
      <c r="A204" s="10" t="s">
        <v>237</v>
      </c>
      <c r="B204" s="12">
        <v>1</v>
      </c>
      <c r="C204" s="12">
        <v>1</v>
      </c>
      <c r="D204" s="12">
        <v>1</v>
      </c>
      <c r="E204" s="12">
        <v>3</v>
      </c>
      <c r="F204" s="12" t="s">
        <v>1</v>
      </c>
      <c r="G204">
        <f t="shared" si="18"/>
        <v>0</v>
      </c>
      <c r="H204">
        <f t="shared" si="19"/>
        <v>1</v>
      </c>
      <c r="I204">
        <f t="shared" si="20"/>
        <v>0</v>
      </c>
      <c r="J204">
        <f t="shared" si="21"/>
        <v>0</v>
      </c>
      <c r="K204">
        <f t="shared" si="22"/>
        <v>0</v>
      </c>
      <c r="L204">
        <f t="shared" si="23"/>
        <v>1</v>
      </c>
    </row>
    <row r="205" spans="1:12">
      <c r="A205" s="10" t="s">
        <v>238</v>
      </c>
      <c r="B205" s="12">
        <v>0</v>
      </c>
      <c r="C205" s="12">
        <v>0</v>
      </c>
      <c r="D205" s="12">
        <v>0</v>
      </c>
      <c r="E205" s="12">
        <v>0</v>
      </c>
      <c r="F205" s="12" t="s">
        <v>1</v>
      </c>
      <c r="G205">
        <f t="shared" si="18"/>
        <v>1</v>
      </c>
      <c r="H205">
        <f t="shared" si="19"/>
        <v>0</v>
      </c>
      <c r="I205">
        <f t="shared" si="20"/>
        <v>0</v>
      </c>
      <c r="J205">
        <f t="shared" si="21"/>
        <v>0</v>
      </c>
      <c r="K205">
        <f t="shared" si="22"/>
        <v>0</v>
      </c>
      <c r="L205">
        <f t="shared" si="23"/>
        <v>1</v>
      </c>
    </row>
    <row r="206" spans="1:12">
      <c r="A206" s="10" t="s">
        <v>239</v>
      </c>
      <c r="B206" s="12">
        <v>1</v>
      </c>
      <c r="C206" s="12">
        <v>0</v>
      </c>
      <c r="D206" s="12">
        <v>0</v>
      </c>
      <c r="E206" s="12">
        <v>1</v>
      </c>
      <c r="F206" s="12" t="s">
        <v>1</v>
      </c>
      <c r="G206">
        <f t="shared" si="18"/>
        <v>0</v>
      </c>
      <c r="H206">
        <f t="shared" si="19"/>
        <v>0</v>
      </c>
      <c r="I206">
        <f t="shared" si="20"/>
        <v>0</v>
      </c>
      <c r="J206">
        <f t="shared" si="21"/>
        <v>0</v>
      </c>
      <c r="K206">
        <f t="shared" si="22"/>
        <v>0</v>
      </c>
      <c r="L206">
        <f t="shared" si="23"/>
        <v>1</v>
      </c>
    </row>
    <row r="207" spans="1:12">
      <c r="A207" s="10" t="s">
        <v>240</v>
      </c>
      <c r="B207" s="12">
        <v>3</v>
      </c>
      <c r="C207" s="12">
        <v>0</v>
      </c>
      <c r="D207" s="12">
        <v>2</v>
      </c>
      <c r="E207" s="12">
        <v>5</v>
      </c>
      <c r="F207" s="12" t="s">
        <v>1</v>
      </c>
      <c r="G207">
        <f t="shared" si="18"/>
        <v>0</v>
      </c>
      <c r="H207">
        <f t="shared" si="19"/>
        <v>0</v>
      </c>
      <c r="I207">
        <f t="shared" si="20"/>
        <v>0</v>
      </c>
      <c r="J207">
        <f t="shared" si="21"/>
        <v>0</v>
      </c>
      <c r="K207">
        <f t="shared" si="22"/>
        <v>0</v>
      </c>
      <c r="L207">
        <f t="shared" si="23"/>
        <v>0</v>
      </c>
    </row>
    <row r="208" spans="1:12">
      <c r="A208" s="10" t="s">
        <v>241</v>
      </c>
      <c r="B208" s="12">
        <v>1</v>
      </c>
      <c r="C208" s="12">
        <v>0</v>
      </c>
      <c r="D208" s="12">
        <v>2</v>
      </c>
      <c r="E208" s="12">
        <v>3</v>
      </c>
      <c r="F208" s="12" t="s">
        <v>1</v>
      </c>
      <c r="G208">
        <f t="shared" si="18"/>
        <v>0</v>
      </c>
      <c r="H208">
        <f t="shared" si="19"/>
        <v>0</v>
      </c>
      <c r="I208">
        <f t="shared" si="20"/>
        <v>0</v>
      </c>
      <c r="J208">
        <f t="shared" si="21"/>
        <v>0</v>
      </c>
      <c r="K208">
        <f t="shared" si="22"/>
        <v>0</v>
      </c>
      <c r="L208">
        <f t="shared" si="23"/>
        <v>0</v>
      </c>
    </row>
    <row r="209" spans="1:12">
      <c r="A209" s="10" t="s">
        <v>242</v>
      </c>
      <c r="B209" s="12">
        <v>0</v>
      </c>
      <c r="C209" s="12">
        <v>0</v>
      </c>
      <c r="D209" s="12">
        <v>2</v>
      </c>
      <c r="E209" s="12">
        <v>2</v>
      </c>
      <c r="F209" s="12" t="s">
        <v>1</v>
      </c>
      <c r="G209">
        <f t="shared" si="18"/>
        <v>0</v>
      </c>
      <c r="H209">
        <f t="shared" si="19"/>
        <v>0</v>
      </c>
      <c r="I209">
        <f t="shared" si="20"/>
        <v>0</v>
      </c>
      <c r="J209">
        <f t="shared" si="21"/>
        <v>0</v>
      </c>
      <c r="K209">
        <f t="shared" si="22"/>
        <v>0</v>
      </c>
      <c r="L209">
        <f t="shared" si="23"/>
        <v>0</v>
      </c>
    </row>
    <row r="210" spans="1:12">
      <c r="A210" s="10" t="s">
        <v>243</v>
      </c>
      <c r="B210" s="12">
        <v>0</v>
      </c>
      <c r="C210" s="12">
        <v>1</v>
      </c>
      <c r="D210" s="12">
        <v>1</v>
      </c>
      <c r="E210" s="12">
        <v>2</v>
      </c>
      <c r="F210" s="12" t="s">
        <v>2</v>
      </c>
      <c r="G210">
        <f t="shared" si="18"/>
        <v>0</v>
      </c>
      <c r="H210">
        <f t="shared" si="19"/>
        <v>0</v>
      </c>
      <c r="I210">
        <f t="shared" si="20"/>
        <v>0</v>
      </c>
      <c r="J210">
        <f t="shared" si="21"/>
        <v>0</v>
      </c>
      <c r="K210">
        <f t="shared" si="22"/>
        <v>0</v>
      </c>
      <c r="L210">
        <f t="shared" si="23"/>
        <v>1</v>
      </c>
    </row>
    <row r="211" spans="1:12">
      <c r="A211" s="10" t="s">
        <v>244</v>
      </c>
      <c r="B211" s="12">
        <v>1</v>
      </c>
      <c r="C211" s="12">
        <v>1</v>
      </c>
      <c r="D211" s="12">
        <v>4</v>
      </c>
      <c r="E211" s="12">
        <v>6</v>
      </c>
      <c r="F211" s="12" t="s">
        <v>2</v>
      </c>
      <c r="G211">
        <f t="shared" si="18"/>
        <v>0</v>
      </c>
      <c r="H211">
        <f t="shared" si="19"/>
        <v>0</v>
      </c>
      <c r="I211">
        <f t="shared" si="20"/>
        <v>0</v>
      </c>
      <c r="J211">
        <f t="shared" si="21"/>
        <v>0</v>
      </c>
      <c r="K211">
        <f t="shared" si="22"/>
        <v>0</v>
      </c>
      <c r="L211">
        <f t="shared" si="23"/>
        <v>0</v>
      </c>
    </row>
    <row r="212" spans="1:12">
      <c r="A212" s="10" t="s">
        <v>245</v>
      </c>
      <c r="B212" s="12">
        <v>1</v>
      </c>
      <c r="C212" s="12">
        <v>0</v>
      </c>
      <c r="D212" s="12">
        <v>0</v>
      </c>
      <c r="E212" s="12">
        <v>1</v>
      </c>
      <c r="F212" s="12" t="s">
        <v>2</v>
      </c>
      <c r="G212">
        <f t="shared" si="18"/>
        <v>0</v>
      </c>
      <c r="H212">
        <f t="shared" si="19"/>
        <v>0</v>
      </c>
      <c r="I212">
        <f t="shared" si="20"/>
        <v>0</v>
      </c>
      <c r="J212">
        <f t="shared" si="21"/>
        <v>0</v>
      </c>
      <c r="K212">
        <f t="shared" si="22"/>
        <v>0</v>
      </c>
      <c r="L212">
        <f t="shared" si="23"/>
        <v>1</v>
      </c>
    </row>
    <row r="213" spans="1:12">
      <c r="A213" s="10" t="s">
        <v>246</v>
      </c>
      <c r="B213" s="12">
        <v>1</v>
      </c>
      <c r="C213" s="12">
        <v>1</v>
      </c>
      <c r="D213" s="12">
        <v>1</v>
      </c>
      <c r="E213" s="12">
        <v>3</v>
      </c>
      <c r="F213" s="12" t="s">
        <v>2</v>
      </c>
      <c r="G213">
        <f t="shared" si="18"/>
        <v>0</v>
      </c>
      <c r="H213">
        <f t="shared" si="19"/>
        <v>1</v>
      </c>
      <c r="I213">
        <f t="shared" si="20"/>
        <v>0</v>
      </c>
      <c r="J213">
        <f t="shared" si="21"/>
        <v>0</v>
      </c>
      <c r="K213">
        <f t="shared" si="22"/>
        <v>0</v>
      </c>
      <c r="L213">
        <f t="shared" si="23"/>
        <v>1</v>
      </c>
    </row>
    <row r="214" spans="1:12">
      <c r="A214" s="10" t="s">
        <v>247</v>
      </c>
      <c r="B214" s="12">
        <v>1</v>
      </c>
      <c r="C214" s="12">
        <v>0</v>
      </c>
      <c r="D214" s="12">
        <v>0</v>
      </c>
      <c r="E214" s="12">
        <v>1</v>
      </c>
      <c r="F214" s="12" t="s">
        <v>2</v>
      </c>
      <c r="G214">
        <f t="shared" si="18"/>
        <v>0</v>
      </c>
      <c r="H214">
        <f t="shared" si="19"/>
        <v>0</v>
      </c>
      <c r="I214">
        <f t="shared" si="20"/>
        <v>0</v>
      </c>
      <c r="J214">
        <f t="shared" si="21"/>
        <v>0</v>
      </c>
      <c r="K214">
        <f t="shared" si="22"/>
        <v>0</v>
      </c>
      <c r="L214">
        <f t="shared" si="23"/>
        <v>1</v>
      </c>
    </row>
    <row r="215" spans="1:12">
      <c r="A215" s="10" t="s">
        <v>248</v>
      </c>
      <c r="B215" s="12">
        <v>1</v>
      </c>
      <c r="C215" s="12">
        <v>1</v>
      </c>
      <c r="D215" s="12">
        <v>0</v>
      </c>
      <c r="E215" s="12">
        <v>2</v>
      </c>
      <c r="F215" s="12" t="s">
        <v>2</v>
      </c>
      <c r="G215">
        <f t="shared" si="18"/>
        <v>0</v>
      </c>
      <c r="H215">
        <f t="shared" si="19"/>
        <v>0</v>
      </c>
      <c r="I215">
        <f t="shared" si="20"/>
        <v>0</v>
      </c>
      <c r="J215">
        <f t="shared" si="21"/>
        <v>0</v>
      </c>
      <c r="K215">
        <f t="shared" si="22"/>
        <v>0</v>
      </c>
      <c r="L215">
        <f t="shared" si="23"/>
        <v>1</v>
      </c>
    </row>
    <row r="216" spans="1:12">
      <c r="A216" s="10" t="s">
        <v>249</v>
      </c>
      <c r="B216" s="12">
        <v>0</v>
      </c>
      <c r="C216" s="12">
        <v>0</v>
      </c>
      <c r="D216" s="12">
        <v>1</v>
      </c>
      <c r="E216" s="12">
        <v>1</v>
      </c>
      <c r="F216" s="12" t="s">
        <v>2</v>
      </c>
      <c r="G216">
        <f t="shared" si="18"/>
        <v>0</v>
      </c>
      <c r="H216">
        <f t="shared" si="19"/>
        <v>0</v>
      </c>
      <c r="I216">
        <f t="shared" si="20"/>
        <v>0</v>
      </c>
      <c r="J216">
        <f t="shared" si="21"/>
        <v>0</v>
      </c>
      <c r="K216">
        <f t="shared" si="22"/>
        <v>0</v>
      </c>
      <c r="L216">
        <f t="shared" si="23"/>
        <v>1</v>
      </c>
    </row>
    <row r="217" spans="1:12">
      <c r="A217" s="10" t="s">
        <v>250</v>
      </c>
      <c r="B217" s="12">
        <v>1</v>
      </c>
      <c r="C217" s="12">
        <v>1</v>
      </c>
      <c r="D217" s="12">
        <v>1</v>
      </c>
      <c r="E217" s="12">
        <v>3</v>
      </c>
      <c r="F217" s="12" t="s">
        <v>2</v>
      </c>
      <c r="G217">
        <f t="shared" si="18"/>
        <v>0</v>
      </c>
      <c r="H217">
        <f t="shared" si="19"/>
        <v>1</v>
      </c>
      <c r="I217">
        <f t="shared" si="20"/>
        <v>0</v>
      </c>
      <c r="J217">
        <f t="shared" si="21"/>
        <v>0</v>
      </c>
      <c r="K217">
        <f t="shared" si="22"/>
        <v>0</v>
      </c>
      <c r="L217">
        <f t="shared" si="23"/>
        <v>1</v>
      </c>
    </row>
    <row r="218" spans="1:12">
      <c r="A218" s="10" t="s">
        <v>251</v>
      </c>
      <c r="B218" s="12">
        <v>0</v>
      </c>
      <c r="C218" s="12">
        <v>0</v>
      </c>
      <c r="D218" s="12">
        <v>1</v>
      </c>
      <c r="E218" s="12">
        <v>1</v>
      </c>
      <c r="F218" s="12" t="s">
        <v>2</v>
      </c>
      <c r="G218">
        <f t="shared" si="18"/>
        <v>0</v>
      </c>
      <c r="H218">
        <f t="shared" si="19"/>
        <v>0</v>
      </c>
      <c r="I218">
        <f t="shared" si="20"/>
        <v>0</v>
      </c>
      <c r="J218">
        <f t="shared" si="21"/>
        <v>0</v>
      </c>
      <c r="K218">
        <f t="shared" si="22"/>
        <v>0</v>
      </c>
      <c r="L218">
        <f t="shared" si="23"/>
        <v>1</v>
      </c>
    </row>
    <row r="219" spans="1:12">
      <c r="A219" s="10" t="s">
        <v>252</v>
      </c>
      <c r="B219" s="12">
        <v>1</v>
      </c>
      <c r="C219" s="12">
        <v>0</v>
      </c>
      <c r="D219" s="12">
        <v>0</v>
      </c>
      <c r="E219" s="12">
        <v>1</v>
      </c>
      <c r="F219" s="12" t="s">
        <v>2</v>
      </c>
      <c r="G219">
        <f t="shared" si="18"/>
        <v>0</v>
      </c>
      <c r="H219">
        <f t="shared" si="19"/>
        <v>0</v>
      </c>
      <c r="I219">
        <f t="shared" si="20"/>
        <v>0</v>
      </c>
      <c r="J219">
        <f t="shared" si="21"/>
        <v>0</v>
      </c>
      <c r="K219">
        <f t="shared" si="22"/>
        <v>0</v>
      </c>
      <c r="L219">
        <f t="shared" si="23"/>
        <v>1</v>
      </c>
    </row>
    <row r="220" spans="1:12">
      <c r="A220" s="10" t="s">
        <v>253</v>
      </c>
      <c r="B220" s="12">
        <v>1</v>
      </c>
      <c r="C220" s="12">
        <v>1</v>
      </c>
      <c r="D220" s="12">
        <v>1</v>
      </c>
      <c r="E220" s="12">
        <v>3</v>
      </c>
      <c r="F220" s="12" t="s">
        <v>2</v>
      </c>
      <c r="G220">
        <f t="shared" si="18"/>
        <v>0</v>
      </c>
      <c r="H220">
        <f t="shared" si="19"/>
        <v>1</v>
      </c>
      <c r="I220">
        <f t="shared" si="20"/>
        <v>0</v>
      </c>
      <c r="J220">
        <f t="shared" si="21"/>
        <v>0</v>
      </c>
      <c r="K220">
        <f t="shared" si="22"/>
        <v>0</v>
      </c>
      <c r="L220">
        <f t="shared" si="23"/>
        <v>1</v>
      </c>
    </row>
    <row r="221" spans="1:12">
      <c r="A221" s="10" t="s">
        <v>254</v>
      </c>
      <c r="B221" s="12">
        <v>1</v>
      </c>
      <c r="C221" s="12">
        <v>0</v>
      </c>
      <c r="D221" s="12">
        <v>0</v>
      </c>
      <c r="E221" s="12">
        <v>1</v>
      </c>
      <c r="F221" s="12" t="s">
        <v>2</v>
      </c>
      <c r="G221">
        <f t="shared" si="18"/>
        <v>0</v>
      </c>
      <c r="H221">
        <f t="shared" si="19"/>
        <v>0</v>
      </c>
      <c r="I221">
        <f t="shared" si="20"/>
        <v>0</v>
      </c>
      <c r="J221">
        <f t="shared" si="21"/>
        <v>0</v>
      </c>
      <c r="K221">
        <f t="shared" si="22"/>
        <v>0</v>
      </c>
      <c r="L221">
        <f t="shared" si="23"/>
        <v>1</v>
      </c>
    </row>
    <row r="222" spans="1:12">
      <c r="A222" s="10" t="s">
        <v>255</v>
      </c>
      <c r="B222" s="12">
        <v>0</v>
      </c>
      <c r="C222" s="12">
        <v>0</v>
      </c>
      <c r="D222" s="12">
        <v>1</v>
      </c>
      <c r="E222" s="12">
        <v>1</v>
      </c>
      <c r="F222" s="12" t="s">
        <v>2</v>
      </c>
      <c r="G222">
        <f t="shared" si="18"/>
        <v>0</v>
      </c>
      <c r="H222">
        <f t="shared" si="19"/>
        <v>0</v>
      </c>
      <c r="I222">
        <f t="shared" si="20"/>
        <v>0</v>
      </c>
      <c r="J222">
        <f t="shared" si="21"/>
        <v>0</v>
      </c>
      <c r="K222">
        <f t="shared" si="22"/>
        <v>0</v>
      </c>
      <c r="L222">
        <f t="shared" si="23"/>
        <v>1</v>
      </c>
    </row>
    <row r="223" spans="1:12">
      <c r="A223" s="10" t="s">
        <v>256</v>
      </c>
      <c r="B223" s="12">
        <v>1</v>
      </c>
      <c r="C223" s="12">
        <v>0</v>
      </c>
      <c r="D223" s="12">
        <v>0</v>
      </c>
      <c r="E223" s="12">
        <v>1</v>
      </c>
      <c r="F223" s="12" t="s">
        <v>2</v>
      </c>
      <c r="G223">
        <f t="shared" si="18"/>
        <v>0</v>
      </c>
      <c r="H223">
        <f t="shared" si="19"/>
        <v>0</v>
      </c>
      <c r="I223">
        <f t="shared" si="20"/>
        <v>0</v>
      </c>
      <c r="J223">
        <f t="shared" si="21"/>
        <v>0</v>
      </c>
      <c r="K223">
        <f t="shared" si="22"/>
        <v>0</v>
      </c>
      <c r="L223">
        <f t="shared" si="23"/>
        <v>1</v>
      </c>
    </row>
    <row r="224" spans="1:12" ht="15" customHeight="1">
      <c r="A224" s="10" t="s">
        <v>257</v>
      </c>
      <c r="B224" s="11">
        <v>4</v>
      </c>
      <c r="C224" s="11">
        <v>2</v>
      </c>
      <c r="D224" s="11">
        <v>3</v>
      </c>
      <c r="E224" s="11">
        <v>9</v>
      </c>
      <c r="F224" s="14" t="s">
        <v>419</v>
      </c>
      <c r="G224">
        <f t="shared" si="18"/>
        <v>0</v>
      </c>
      <c r="H224">
        <f t="shared" si="19"/>
        <v>0</v>
      </c>
      <c r="I224">
        <f t="shared" si="20"/>
        <v>0</v>
      </c>
      <c r="J224">
        <f t="shared" si="21"/>
        <v>0</v>
      </c>
      <c r="K224">
        <f t="shared" si="22"/>
        <v>0</v>
      </c>
      <c r="L224">
        <f t="shared" si="23"/>
        <v>0</v>
      </c>
    </row>
    <row r="225" spans="1:12">
      <c r="A225" s="10" t="s">
        <v>258</v>
      </c>
      <c r="B225" s="12">
        <v>0</v>
      </c>
      <c r="C225" s="12">
        <v>1</v>
      </c>
      <c r="D225" s="12">
        <v>1</v>
      </c>
      <c r="E225" s="12">
        <v>2</v>
      </c>
      <c r="F225" s="12" t="s">
        <v>419</v>
      </c>
      <c r="G225">
        <f t="shared" si="18"/>
        <v>0</v>
      </c>
      <c r="H225">
        <f t="shared" si="19"/>
        <v>0</v>
      </c>
      <c r="I225">
        <f t="shared" si="20"/>
        <v>0</v>
      </c>
      <c r="J225">
        <f t="shared" si="21"/>
        <v>0</v>
      </c>
      <c r="K225">
        <f t="shared" si="22"/>
        <v>0</v>
      </c>
      <c r="L225">
        <f t="shared" si="23"/>
        <v>1</v>
      </c>
    </row>
    <row r="226" spans="1:12">
      <c r="A226" s="10" t="s">
        <v>259</v>
      </c>
      <c r="B226" s="12">
        <v>4</v>
      </c>
      <c r="C226" s="12">
        <v>2</v>
      </c>
      <c r="D226" s="12">
        <v>1</v>
      </c>
      <c r="E226" s="12">
        <v>7</v>
      </c>
      <c r="F226" s="12" t="s">
        <v>419</v>
      </c>
      <c r="G226">
        <f t="shared" si="18"/>
        <v>0</v>
      </c>
      <c r="H226">
        <f t="shared" si="19"/>
        <v>0</v>
      </c>
      <c r="I226">
        <f t="shared" si="20"/>
        <v>0</v>
      </c>
      <c r="J226">
        <f t="shared" si="21"/>
        <v>0</v>
      </c>
      <c r="K226">
        <f t="shared" si="22"/>
        <v>0</v>
      </c>
      <c r="L226">
        <f t="shared" si="23"/>
        <v>0</v>
      </c>
    </row>
    <row r="227" spans="1:12">
      <c r="A227" s="10" t="s">
        <v>260</v>
      </c>
      <c r="B227" s="12">
        <v>0</v>
      </c>
      <c r="C227" s="12">
        <v>0</v>
      </c>
      <c r="D227" s="12">
        <v>2</v>
      </c>
      <c r="E227" s="12">
        <v>2</v>
      </c>
      <c r="F227" s="12" t="s">
        <v>419</v>
      </c>
      <c r="G227">
        <f t="shared" si="18"/>
        <v>0</v>
      </c>
      <c r="H227">
        <f t="shared" si="19"/>
        <v>0</v>
      </c>
      <c r="I227">
        <f t="shared" si="20"/>
        <v>0</v>
      </c>
      <c r="J227">
        <f t="shared" si="21"/>
        <v>0</v>
      </c>
      <c r="K227">
        <f t="shared" si="22"/>
        <v>0</v>
      </c>
      <c r="L227">
        <f t="shared" si="23"/>
        <v>0</v>
      </c>
    </row>
    <row r="228" spans="1:12">
      <c r="A228" s="10" t="s">
        <v>261</v>
      </c>
      <c r="B228" s="54">
        <v>4</v>
      </c>
      <c r="C228" s="54">
        <v>4</v>
      </c>
      <c r="D228" s="54">
        <v>4</v>
      </c>
      <c r="E228" s="54">
        <v>12</v>
      </c>
      <c r="F228" s="54" t="s">
        <v>419</v>
      </c>
      <c r="G228">
        <f t="shared" si="18"/>
        <v>0</v>
      </c>
      <c r="H228">
        <f t="shared" si="19"/>
        <v>0</v>
      </c>
      <c r="I228">
        <f t="shared" si="20"/>
        <v>0</v>
      </c>
      <c r="J228">
        <f t="shared" si="21"/>
        <v>0</v>
      </c>
      <c r="K228">
        <f t="shared" si="22"/>
        <v>1</v>
      </c>
      <c r="L228">
        <f t="shared" si="23"/>
        <v>0</v>
      </c>
    </row>
    <row r="229" spans="1:12">
      <c r="A229" s="10" t="s">
        <v>262</v>
      </c>
      <c r="B229" s="11">
        <v>4</v>
      </c>
      <c r="C229" s="11">
        <v>4</v>
      </c>
      <c r="D229" s="11">
        <v>2</v>
      </c>
      <c r="E229" s="11">
        <v>10</v>
      </c>
      <c r="F229" s="14" t="s">
        <v>419</v>
      </c>
      <c r="G229">
        <f t="shared" si="18"/>
        <v>0</v>
      </c>
      <c r="H229">
        <f t="shared" si="19"/>
        <v>0</v>
      </c>
      <c r="I229">
        <f t="shared" si="20"/>
        <v>0</v>
      </c>
      <c r="J229">
        <f t="shared" si="21"/>
        <v>0</v>
      </c>
      <c r="K229">
        <f t="shared" si="22"/>
        <v>0</v>
      </c>
      <c r="L229">
        <f t="shared" si="23"/>
        <v>0</v>
      </c>
    </row>
    <row r="230" spans="1:12">
      <c r="A230" s="10" t="s">
        <v>263</v>
      </c>
      <c r="B230" s="11">
        <v>4</v>
      </c>
      <c r="C230" s="11">
        <v>4</v>
      </c>
      <c r="D230" s="11">
        <v>3</v>
      </c>
      <c r="E230" s="11">
        <v>11</v>
      </c>
      <c r="F230" s="14" t="s">
        <v>419</v>
      </c>
      <c r="G230">
        <f t="shared" si="18"/>
        <v>0</v>
      </c>
      <c r="H230">
        <f t="shared" si="19"/>
        <v>0</v>
      </c>
      <c r="I230">
        <f t="shared" si="20"/>
        <v>0</v>
      </c>
      <c r="J230">
        <f t="shared" si="21"/>
        <v>0</v>
      </c>
      <c r="K230">
        <f t="shared" si="22"/>
        <v>0</v>
      </c>
      <c r="L230">
        <f t="shared" si="23"/>
        <v>0</v>
      </c>
    </row>
    <row r="231" spans="1:12" ht="15" customHeight="1">
      <c r="A231" s="10" t="s">
        <v>264</v>
      </c>
      <c r="B231" s="12">
        <v>1</v>
      </c>
      <c r="C231" s="12">
        <v>1</v>
      </c>
      <c r="D231" s="12">
        <v>4</v>
      </c>
      <c r="E231" s="12">
        <v>6</v>
      </c>
      <c r="F231" s="12" t="s">
        <v>419</v>
      </c>
      <c r="G231">
        <f t="shared" si="18"/>
        <v>0</v>
      </c>
      <c r="H231">
        <f t="shared" si="19"/>
        <v>0</v>
      </c>
      <c r="I231">
        <f t="shared" si="20"/>
        <v>0</v>
      </c>
      <c r="J231">
        <f t="shared" si="21"/>
        <v>0</v>
      </c>
      <c r="K231">
        <f t="shared" si="22"/>
        <v>0</v>
      </c>
      <c r="L231">
        <f t="shared" si="23"/>
        <v>0</v>
      </c>
    </row>
    <row r="232" spans="1:12">
      <c r="A232" s="10" t="s">
        <v>265</v>
      </c>
      <c r="B232" s="12">
        <v>1</v>
      </c>
      <c r="C232" s="12">
        <v>1</v>
      </c>
      <c r="D232" s="12">
        <v>1</v>
      </c>
      <c r="E232" s="12">
        <v>3</v>
      </c>
      <c r="F232" s="12" t="s">
        <v>419</v>
      </c>
      <c r="G232">
        <f t="shared" si="18"/>
        <v>0</v>
      </c>
      <c r="H232">
        <f t="shared" si="19"/>
        <v>1</v>
      </c>
      <c r="I232">
        <f t="shared" si="20"/>
        <v>0</v>
      </c>
      <c r="J232">
        <f t="shared" si="21"/>
        <v>0</v>
      </c>
      <c r="K232">
        <f t="shared" si="22"/>
        <v>0</v>
      </c>
      <c r="L232">
        <f t="shared" si="23"/>
        <v>1</v>
      </c>
    </row>
    <row r="233" spans="1:12">
      <c r="A233" s="10" t="s">
        <v>266</v>
      </c>
      <c r="B233" s="11">
        <v>3</v>
      </c>
      <c r="C233" s="11">
        <v>4</v>
      </c>
      <c r="D233" s="11">
        <v>4</v>
      </c>
      <c r="E233" s="11">
        <v>11</v>
      </c>
      <c r="F233" s="14" t="s">
        <v>419</v>
      </c>
      <c r="G233">
        <f t="shared" si="18"/>
        <v>0</v>
      </c>
      <c r="H233">
        <f t="shared" si="19"/>
        <v>0</v>
      </c>
      <c r="I233">
        <f t="shared" si="20"/>
        <v>0</v>
      </c>
      <c r="J233">
        <f t="shared" si="21"/>
        <v>0</v>
      </c>
      <c r="K233">
        <f t="shared" si="22"/>
        <v>0</v>
      </c>
      <c r="L233">
        <f t="shared" si="23"/>
        <v>0</v>
      </c>
    </row>
    <row r="234" spans="1:12">
      <c r="A234" s="10" t="s">
        <v>267</v>
      </c>
      <c r="B234" s="12">
        <v>1</v>
      </c>
      <c r="C234" s="12">
        <v>1</v>
      </c>
      <c r="D234" s="12">
        <v>2</v>
      </c>
      <c r="E234" s="12">
        <v>4</v>
      </c>
      <c r="F234" s="12" t="s">
        <v>419</v>
      </c>
      <c r="G234">
        <f t="shared" si="18"/>
        <v>0</v>
      </c>
      <c r="H234">
        <f t="shared" si="19"/>
        <v>0</v>
      </c>
      <c r="I234">
        <f t="shared" si="20"/>
        <v>0</v>
      </c>
      <c r="J234">
        <f t="shared" si="21"/>
        <v>0</v>
      </c>
      <c r="K234">
        <f t="shared" si="22"/>
        <v>0</v>
      </c>
      <c r="L234">
        <f t="shared" si="23"/>
        <v>0</v>
      </c>
    </row>
    <row r="235" spans="1:12">
      <c r="A235" s="10" t="s">
        <v>268</v>
      </c>
      <c r="B235" s="12">
        <v>1</v>
      </c>
      <c r="C235" s="12">
        <v>1</v>
      </c>
      <c r="D235" s="12">
        <v>1</v>
      </c>
      <c r="E235" s="12">
        <v>3</v>
      </c>
      <c r="F235" s="12" t="s">
        <v>419</v>
      </c>
      <c r="G235">
        <f t="shared" si="18"/>
        <v>0</v>
      </c>
      <c r="H235">
        <f t="shared" si="19"/>
        <v>1</v>
      </c>
      <c r="I235">
        <f t="shared" si="20"/>
        <v>0</v>
      </c>
      <c r="J235">
        <f t="shared" si="21"/>
        <v>0</v>
      </c>
      <c r="K235">
        <f t="shared" si="22"/>
        <v>0</v>
      </c>
      <c r="L235">
        <f t="shared" si="23"/>
        <v>1</v>
      </c>
    </row>
    <row r="236" spans="1:12">
      <c r="A236" s="10" t="s">
        <v>269</v>
      </c>
      <c r="B236" s="11">
        <v>4</v>
      </c>
      <c r="C236" s="11">
        <v>4</v>
      </c>
      <c r="D236" s="11">
        <v>2</v>
      </c>
      <c r="E236" s="11">
        <v>10</v>
      </c>
      <c r="F236" s="14" t="s">
        <v>419</v>
      </c>
      <c r="G236">
        <f t="shared" si="18"/>
        <v>0</v>
      </c>
      <c r="H236">
        <f t="shared" si="19"/>
        <v>0</v>
      </c>
      <c r="I236">
        <f t="shared" si="20"/>
        <v>0</v>
      </c>
      <c r="J236">
        <f t="shared" si="21"/>
        <v>0</v>
      </c>
      <c r="K236">
        <f t="shared" si="22"/>
        <v>0</v>
      </c>
      <c r="L236">
        <f t="shared" si="23"/>
        <v>0</v>
      </c>
    </row>
    <row r="237" spans="1:12" ht="15" customHeight="1">
      <c r="A237" s="10" t="s">
        <v>270</v>
      </c>
      <c r="B237" s="12">
        <v>1</v>
      </c>
      <c r="C237" s="12">
        <v>1</v>
      </c>
      <c r="D237" s="12">
        <v>2</v>
      </c>
      <c r="E237" s="12">
        <v>4</v>
      </c>
      <c r="F237" s="12" t="s">
        <v>419</v>
      </c>
      <c r="G237">
        <f t="shared" si="18"/>
        <v>0</v>
      </c>
      <c r="H237">
        <f t="shared" si="19"/>
        <v>0</v>
      </c>
      <c r="I237">
        <f t="shared" si="20"/>
        <v>0</v>
      </c>
      <c r="J237">
        <f t="shared" si="21"/>
        <v>0</v>
      </c>
      <c r="K237">
        <f t="shared" si="22"/>
        <v>0</v>
      </c>
      <c r="L237">
        <f t="shared" si="23"/>
        <v>0</v>
      </c>
    </row>
    <row r="238" spans="1:12">
      <c r="A238" s="10" t="s">
        <v>271</v>
      </c>
      <c r="B238" s="12">
        <v>1</v>
      </c>
      <c r="C238" s="12">
        <v>1</v>
      </c>
      <c r="D238" s="12">
        <v>2</v>
      </c>
      <c r="E238" s="12">
        <v>4</v>
      </c>
      <c r="F238" s="12" t="s">
        <v>419</v>
      </c>
      <c r="G238">
        <f t="shared" si="18"/>
        <v>0</v>
      </c>
      <c r="H238">
        <f t="shared" si="19"/>
        <v>0</v>
      </c>
      <c r="I238">
        <f t="shared" si="20"/>
        <v>0</v>
      </c>
      <c r="J238">
        <f t="shared" si="21"/>
        <v>0</v>
      </c>
      <c r="K238">
        <f t="shared" si="22"/>
        <v>0</v>
      </c>
      <c r="L238">
        <f t="shared" si="23"/>
        <v>0</v>
      </c>
    </row>
    <row r="239" spans="1:12">
      <c r="A239" s="10" t="s">
        <v>272</v>
      </c>
      <c r="B239" s="12">
        <v>1</v>
      </c>
      <c r="C239" s="12">
        <v>1</v>
      </c>
      <c r="D239" s="12">
        <v>1</v>
      </c>
      <c r="E239" s="12">
        <v>3</v>
      </c>
      <c r="F239" s="12" t="s">
        <v>419</v>
      </c>
      <c r="G239">
        <f t="shared" si="18"/>
        <v>0</v>
      </c>
      <c r="H239">
        <f t="shared" si="19"/>
        <v>1</v>
      </c>
      <c r="I239">
        <f t="shared" si="20"/>
        <v>0</v>
      </c>
      <c r="J239">
        <f t="shared" si="21"/>
        <v>0</v>
      </c>
      <c r="K239">
        <f t="shared" si="22"/>
        <v>0</v>
      </c>
      <c r="L239">
        <f t="shared" si="23"/>
        <v>1</v>
      </c>
    </row>
    <row r="240" spans="1:12">
      <c r="A240" s="10" t="s">
        <v>273</v>
      </c>
      <c r="B240" s="12">
        <v>1</v>
      </c>
      <c r="C240" s="12">
        <v>1</v>
      </c>
      <c r="D240" s="12">
        <v>3</v>
      </c>
      <c r="E240" s="12">
        <v>5</v>
      </c>
      <c r="F240" s="12" t="s">
        <v>419</v>
      </c>
      <c r="G240">
        <f t="shared" si="18"/>
        <v>0</v>
      </c>
      <c r="H240">
        <f t="shared" si="19"/>
        <v>0</v>
      </c>
      <c r="I240">
        <f t="shared" si="20"/>
        <v>0</v>
      </c>
      <c r="J240">
        <f t="shared" si="21"/>
        <v>0</v>
      </c>
      <c r="K240">
        <f t="shared" si="22"/>
        <v>0</v>
      </c>
      <c r="L240">
        <f t="shared" si="23"/>
        <v>0</v>
      </c>
    </row>
    <row r="241" spans="1:12">
      <c r="A241" s="10" t="s">
        <v>274</v>
      </c>
      <c r="B241" s="12">
        <v>1</v>
      </c>
      <c r="C241" s="12">
        <v>1</v>
      </c>
      <c r="D241" s="12">
        <v>1</v>
      </c>
      <c r="E241" s="12">
        <v>3</v>
      </c>
      <c r="F241" s="12" t="s">
        <v>419</v>
      </c>
      <c r="G241">
        <f t="shared" si="18"/>
        <v>0</v>
      </c>
      <c r="H241">
        <f t="shared" si="19"/>
        <v>1</v>
      </c>
      <c r="I241">
        <f t="shared" si="20"/>
        <v>0</v>
      </c>
      <c r="J241">
        <f t="shared" si="21"/>
        <v>0</v>
      </c>
      <c r="K241">
        <f t="shared" si="22"/>
        <v>0</v>
      </c>
      <c r="L241">
        <f t="shared" si="23"/>
        <v>1</v>
      </c>
    </row>
    <row r="242" spans="1:12">
      <c r="A242" s="10" t="s">
        <v>275</v>
      </c>
      <c r="B242" s="12">
        <v>1</v>
      </c>
      <c r="C242" s="12">
        <v>1</v>
      </c>
      <c r="D242" s="12">
        <v>1</v>
      </c>
      <c r="E242" s="12">
        <v>3</v>
      </c>
      <c r="F242" s="12" t="s">
        <v>419</v>
      </c>
      <c r="G242">
        <f t="shared" si="18"/>
        <v>0</v>
      </c>
      <c r="H242">
        <f t="shared" si="19"/>
        <v>1</v>
      </c>
      <c r="I242">
        <f t="shared" si="20"/>
        <v>0</v>
      </c>
      <c r="J242">
        <f t="shared" si="21"/>
        <v>0</v>
      </c>
      <c r="K242">
        <f t="shared" si="22"/>
        <v>0</v>
      </c>
      <c r="L242">
        <f t="shared" si="23"/>
        <v>1</v>
      </c>
    </row>
    <row r="243" spans="1:12">
      <c r="A243" s="10" t="s">
        <v>276</v>
      </c>
      <c r="B243" s="12">
        <v>1</v>
      </c>
      <c r="C243" s="12">
        <v>1</v>
      </c>
      <c r="D243" s="12">
        <v>1</v>
      </c>
      <c r="E243" s="12">
        <v>3</v>
      </c>
      <c r="F243" s="12" t="s">
        <v>419</v>
      </c>
      <c r="G243">
        <f t="shared" si="18"/>
        <v>0</v>
      </c>
      <c r="H243">
        <f t="shared" si="19"/>
        <v>1</v>
      </c>
      <c r="I243">
        <f t="shared" si="20"/>
        <v>0</v>
      </c>
      <c r="J243">
        <f t="shared" si="21"/>
        <v>0</v>
      </c>
      <c r="K243">
        <f t="shared" si="22"/>
        <v>0</v>
      </c>
      <c r="L243">
        <f t="shared" si="23"/>
        <v>1</v>
      </c>
    </row>
    <row r="244" spans="1:12">
      <c r="A244" s="10" t="s">
        <v>277</v>
      </c>
      <c r="B244" s="12">
        <v>1</v>
      </c>
      <c r="C244" s="12">
        <v>1</v>
      </c>
      <c r="D244" s="12">
        <v>1</v>
      </c>
      <c r="E244" s="12">
        <v>3</v>
      </c>
      <c r="F244" s="12" t="s">
        <v>419</v>
      </c>
      <c r="G244">
        <f t="shared" si="18"/>
        <v>0</v>
      </c>
      <c r="H244">
        <f t="shared" si="19"/>
        <v>1</v>
      </c>
      <c r="I244">
        <f t="shared" si="20"/>
        <v>0</v>
      </c>
      <c r="J244">
        <f t="shared" si="21"/>
        <v>0</v>
      </c>
      <c r="K244">
        <f t="shared" si="22"/>
        <v>0</v>
      </c>
      <c r="L244">
        <f t="shared" si="23"/>
        <v>1</v>
      </c>
    </row>
    <row r="245" spans="1:12">
      <c r="A245" s="10" t="s">
        <v>278</v>
      </c>
      <c r="B245" s="12">
        <v>1</v>
      </c>
      <c r="C245" s="12">
        <v>1</v>
      </c>
      <c r="D245" s="12">
        <v>1</v>
      </c>
      <c r="E245" s="12">
        <v>3</v>
      </c>
      <c r="F245" s="12" t="s">
        <v>419</v>
      </c>
      <c r="G245">
        <f t="shared" si="18"/>
        <v>0</v>
      </c>
      <c r="H245">
        <f t="shared" si="19"/>
        <v>1</v>
      </c>
      <c r="I245">
        <f t="shared" si="20"/>
        <v>0</v>
      </c>
      <c r="J245">
        <f t="shared" si="21"/>
        <v>0</v>
      </c>
      <c r="K245">
        <f t="shared" si="22"/>
        <v>0</v>
      </c>
      <c r="L245">
        <f t="shared" si="23"/>
        <v>1</v>
      </c>
    </row>
    <row r="246" spans="1:12">
      <c r="A246" s="10" t="s">
        <v>279</v>
      </c>
      <c r="B246" s="12">
        <v>1</v>
      </c>
      <c r="C246" s="12">
        <v>1</v>
      </c>
      <c r="D246" s="12">
        <v>1</v>
      </c>
      <c r="E246" s="12">
        <v>3</v>
      </c>
      <c r="F246" s="12" t="s">
        <v>419</v>
      </c>
      <c r="G246">
        <f t="shared" si="18"/>
        <v>0</v>
      </c>
      <c r="H246">
        <f t="shared" si="19"/>
        <v>1</v>
      </c>
      <c r="I246">
        <f t="shared" si="20"/>
        <v>0</v>
      </c>
      <c r="J246">
        <f t="shared" si="21"/>
        <v>0</v>
      </c>
      <c r="K246">
        <f t="shared" si="22"/>
        <v>0</v>
      </c>
      <c r="L246">
        <f t="shared" si="23"/>
        <v>1</v>
      </c>
    </row>
    <row r="247" spans="1:12">
      <c r="A247" s="10" t="s">
        <v>280</v>
      </c>
      <c r="B247" s="12">
        <v>1</v>
      </c>
      <c r="C247" s="12">
        <v>1</v>
      </c>
      <c r="D247" s="12">
        <v>1</v>
      </c>
      <c r="E247" s="12">
        <v>3</v>
      </c>
      <c r="F247" s="12" t="s">
        <v>419</v>
      </c>
      <c r="G247">
        <f t="shared" si="18"/>
        <v>0</v>
      </c>
      <c r="H247">
        <f t="shared" si="19"/>
        <v>1</v>
      </c>
      <c r="I247">
        <f t="shared" si="20"/>
        <v>0</v>
      </c>
      <c r="J247">
        <f t="shared" si="21"/>
        <v>0</v>
      </c>
      <c r="K247">
        <f t="shared" si="22"/>
        <v>0</v>
      </c>
      <c r="L247">
        <f t="shared" si="23"/>
        <v>1</v>
      </c>
    </row>
    <row r="248" spans="1:12">
      <c r="A248" s="10" t="s">
        <v>281</v>
      </c>
      <c r="B248" s="12">
        <v>1</v>
      </c>
      <c r="C248" s="12">
        <v>1</v>
      </c>
      <c r="D248" s="12">
        <v>1</v>
      </c>
      <c r="E248" s="12">
        <v>3</v>
      </c>
      <c r="F248" s="12" t="s">
        <v>419</v>
      </c>
      <c r="G248">
        <f t="shared" si="18"/>
        <v>0</v>
      </c>
      <c r="H248">
        <f t="shared" si="19"/>
        <v>1</v>
      </c>
      <c r="I248">
        <f t="shared" si="20"/>
        <v>0</v>
      </c>
      <c r="J248">
        <f t="shared" si="21"/>
        <v>0</v>
      </c>
      <c r="K248">
        <f t="shared" si="22"/>
        <v>0</v>
      </c>
      <c r="L248">
        <f t="shared" si="23"/>
        <v>1</v>
      </c>
    </row>
    <row r="249" spans="1:12">
      <c r="A249" s="10" t="s">
        <v>282</v>
      </c>
      <c r="B249" s="12">
        <v>1</v>
      </c>
      <c r="C249" s="12">
        <v>1</v>
      </c>
      <c r="D249" s="12">
        <v>1</v>
      </c>
      <c r="E249" s="12">
        <v>3</v>
      </c>
      <c r="F249" s="12" t="s">
        <v>419</v>
      </c>
      <c r="G249">
        <f t="shared" si="18"/>
        <v>0</v>
      </c>
      <c r="H249">
        <f t="shared" si="19"/>
        <v>1</v>
      </c>
      <c r="I249">
        <f t="shared" si="20"/>
        <v>0</v>
      </c>
      <c r="J249">
        <f t="shared" si="21"/>
        <v>0</v>
      </c>
      <c r="K249">
        <f t="shared" si="22"/>
        <v>0</v>
      </c>
      <c r="L249">
        <f t="shared" si="23"/>
        <v>1</v>
      </c>
    </row>
    <row r="250" spans="1:12">
      <c r="A250" s="10" t="s">
        <v>283</v>
      </c>
      <c r="B250" s="12">
        <v>1</v>
      </c>
      <c r="C250" s="12">
        <v>1</v>
      </c>
      <c r="D250" s="12">
        <v>1</v>
      </c>
      <c r="E250" s="12">
        <v>3</v>
      </c>
      <c r="F250" s="12" t="s">
        <v>419</v>
      </c>
      <c r="G250">
        <f t="shared" si="18"/>
        <v>0</v>
      </c>
      <c r="H250">
        <f t="shared" si="19"/>
        <v>1</v>
      </c>
      <c r="I250">
        <f t="shared" si="20"/>
        <v>0</v>
      </c>
      <c r="J250">
        <f t="shared" si="21"/>
        <v>0</v>
      </c>
      <c r="K250">
        <f t="shared" si="22"/>
        <v>0</v>
      </c>
      <c r="L250">
        <f t="shared" si="23"/>
        <v>1</v>
      </c>
    </row>
    <row r="251" spans="1:12">
      <c r="A251" s="10" t="s">
        <v>284</v>
      </c>
      <c r="B251" s="12">
        <v>1</v>
      </c>
      <c r="C251" s="12">
        <v>1</v>
      </c>
      <c r="D251" s="12">
        <v>1</v>
      </c>
      <c r="E251" s="12">
        <v>3</v>
      </c>
      <c r="F251" s="12" t="s">
        <v>419</v>
      </c>
      <c r="G251">
        <f t="shared" si="18"/>
        <v>0</v>
      </c>
      <c r="H251">
        <f t="shared" si="19"/>
        <v>1</v>
      </c>
      <c r="I251">
        <f t="shared" si="20"/>
        <v>0</v>
      </c>
      <c r="J251">
        <f t="shared" si="21"/>
        <v>0</v>
      </c>
      <c r="K251">
        <f t="shared" si="22"/>
        <v>0</v>
      </c>
      <c r="L251">
        <f t="shared" si="23"/>
        <v>1</v>
      </c>
    </row>
    <row r="252" spans="1:12">
      <c r="A252" s="10" t="s">
        <v>285</v>
      </c>
      <c r="B252" s="12">
        <v>1</v>
      </c>
      <c r="C252" s="12">
        <v>1</v>
      </c>
      <c r="D252" s="12">
        <v>1</v>
      </c>
      <c r="E252" s="12">
        <v>3</v>
      </c>
      <c r="F252" s="12" t="s">
        <v>419</v>
      </c>
      <c r="G252">
        <f t="shared" si="18"/>
        <v>0</v>
      </c>
      <c r="H252">
        <f t="shared" si="19"/>
        <v>1</v>
      </c>
      <c r="I252">
        <f t="shared" si="20"/>
        <v>0</v>
      </c>
      <c r="J252">
        <f t="shared" si="21"/>
        <v>0</v>
      </c>
      <c r="K252">
        <f t="shared" si="22"/>
        <v>0</v>
      </c>
      <c r="L252">
        <f t="shared" si="23"/>
        <v>1</v>
      </c>
    </row>
    <row r="253" spans="1:12">
      <c r="A253" s="10" t="s">
        <v>286</v>
      </c>
      <c r="B253" s="12">
        <v>1</v>
      </c>
      <c r="C253" s="12">
        <v>1</v>
      </c>
      <c r="D253" s="12">
        <v>2</v>
      </c>
      <c r="E253" s="12">
        <v>4</v>
      </c>
      <c r="F253" s="12" t="s">
        <v>419</v>
      </c>
      <c r="G253">
        <f t="shared" si="18"/>
        <v>0</v>
      </c>
      <c r="H253">
        <f t="shared" si="19"/>
        <v>0</v>
      </c>
      <c r="I253">
        <f t="shared" si="20"/>
        <v>0</v>
      </c>
      <c r="J253">
        <f t="shared" si="21"/>
        <v>0</v>
      </c>
      <c r="K253">
        <f t="shared" si="22"/>
        <v>0</v>
      </c>
      <c r="L253">
        <f t="shared" si="23"/>
        <v>0</v>
      </c>
    </row>
    <row r="254" spans="1:12">
      <c r="A254" s="10" t="s">
        <v>287</v>
      </c>
      <c r="B254" s="12">
        <v>1</v>
      </c>
      <c r="C254" s="12">
        <v>1</v>
      </c>
      <c r="D254" s="12">
        <v>2</v>
      </c>
      <c r="E254" s="12">
        <v>4</v>
      </c>
      <c r="F254" s="12" t="s">
        <v>419</v>
      </c>
      <c r="G254">
        <f t="shared" si="18"/>
        <v>0</v>
      </c>
      <c r="H254">
        <f t="shared" si="19"/>
        <v>0</v>
      </c>
      <c r="I254">
        <f t="shared" si="20"/>
        <v>0</v>
      </c>
      <c r="J254">
        <f t="shared" si="21"/>
        <v>0</v>
      </c>
      <c r="K254">
        <f t="shared" si="22"/>
        <v>0</v>
      </c>
      <c r="L254">
        <f t="shared" si="23"/>
        <v>0</v>
      </c>
    </row>
    <row r="255" spans="1:12">
      <c r="A255" s="10" t="s">
        <v>288</v>
      </c>
      <c r="B255" s="12">
        <v>1</v>
      </c>
      <c r="C255" s="12">
        <v>1</v>
      </c>
      <c r="D255" s="12">
        <v>1</v>
      </c>
      <c r="E255" s="12">
        <v>3</v>
      </c>
      <c r="F255" s="12" t="s">
        <v>419</v>
      </c>
      <c r="G255">
        <f t="shared" si="18"/>
        <v>0</v>
      </c>
      <c r="H255">
        <f t="shared" si="19"/>
        <v>1</v>
      </c>
      <c r="I255">
        <f t="shared" si="20"/>
        <v>0</v>
      </c>
      <c r="J255">
        <f t="shared" si="21"/>
        <v>0</v>
      </c>
      <c r="K255">
        <f t="shared" si="22"/>
        <v>0</v>
      </c>
      <c r="L255">
        <f t="shared" si="23"/>
        <v>1</v>
      </c>
    </row>
    <row r="256" spans="1:12">
      <c r="A256" s="10" t="s">
        <v>289</v>
      </c>
      <c r="B256" s="12">
        <v>1</v>
      </c>
      <c r="C256" s="12">
        <v>1</v>
      </c>
      <c r="D256" s="12">
        <v>1</v>
      </c>
      <c r="E256" s="12">
        <v>3</v>
      </c>
      <c r="F256" s="12" t="s">
        <v>419</v>
      </c>
      <c r="G256">
        <f t="shared" si="18"/>
        <v>0</v>
      </c>
      <c r="H256">
        <f t="shared" si="19"/>
        <v>1</v>
      </c>
      <c r="I256">
        <f t="shared" si="20"/>
        <v>0</v>
      </c>
      <c r="J256">
        <f t="shared" si="21"/>
        <v>0</v>
      </c>
      <c r="K256">
        <f t="shared" si="22"/>
        <v>0</v>
      </c>
      <c r="L256">
        <f t="shared" si="23"/>
        <v>1</v>
      </c>
    </row>
    <row r="257" spans="1:12">
      <c r="A257" s="10" t="s">
        <v>290</v>
      </c>
      <c r="B257" s="12">
        <v>1</v>
      </c>
      <c r="C257" s="12">
        <v>1</v>
      </c>
      <c r="D257" s="12">
        <v>2</v>
      </c>
      <c r="E257" s="12">
        <v>4</v>
      </c>
      <c r="F257" s="12" t="s">
        <v>419</v>
      </c>
      <c r="G257">
        <f t="shared" si="18"/>
        <v>0</v>
      </c>
      <c r="H257">
        <f t="shared" si="19"/>
        <v>0</v>
      </c>
      <c r="I257">
        <f t="shared" si="20"/>
        <v>0</v>
      </c>
      <c r="J257">
        <f t="shared" si="21"/>
        <v>0</v>
      </c>
      <c r="K257">
        <f t="shared" si="22"/>
        <v>0</v>
      </c>
      <c r="L257">
        <f t="shared" si="23"/>
        <v>0</v>
      </c>
    </row>
    <row r="258" spans="1:12">
      <c r="A258" s="10" t="s">
        <v>291</v>
      </c>
      <c r="B258" s="12">
        <v>1</v>
      </c>
      <c r="C258" s="12">
        <v>1</v>
      </c>
      <c r="D258" s="12">
        <v>1</v>
      </c>
      <c r="E258" s="12">
        <v>3</v>
      </c>
      <c r="F258" s="12" t="s">
        <v>419</v>
      </c>
      <c r="G258">
        <f t="shared" si="18"/>
        <v>0</v>
      </c>
      <c r="H258">
        <f t="shared" si="19"/>
        <v>1</v>
      </c>
      <c r="I258">
        <f t="shared" si="20"/>
        <v>0</v>
      </c>
      <c r="J258">
        <f t="shared" si="21"/>
        <v>0</v>
      </c>
      <c r="K258">
        <f t="shared" si="22"/>
        <v>0</v>
      </c>
      <c r="L258">
        <f t="shared" si="23"/>
        <v>1</v>
      </c>
    </row>
    <row r="259" spans="1:12">
      <c r="A259" s="10" t="s">
        <v>292</v>
      </c>
      <c r="B259" s="12">
        <v>1</v>
      </c>
      <c r="C259" s="12">
        <v>1</v>
      </c>
      <c r="D259" s="12">
        <v>1</v>
      </c>
      <c r="E259" s="12">
        <v>3</v>
      </c>
      <c r="F259" s="12" t="s">
        <v>419</v>
      </c>
      <c r="G259">
        <f t="shared" si="18"/>
        <v>0</v>
      </c>
      <c r="H259">
        <f t="shared" si="19"/>
        <v>1</v>
      </c>
      <c r="I259">
        <f t="shared" si="20"/>
        <v>0</v>
      </c>
      <c r="J259">
        <f t="shared" si="21"/>
        <v>0</v>
      </c>
      <c r="K259">
        <f t="shared" si="22"/>
        <v>0</v>
      </c>
      <c r="L259">
        <f t="shared" si="23"/>
        <v>1</v>
      </c>
    </row>
    <row r="260" spans="1:12">
      <c r="A260" s="10" t="s">
        <v>293</v>
      </c>
      <c r="B260" s="12">
        <v>1</v>
      </c>
      <c r="C260" s="12">
        <v>1</v>
      </c>
      <c r="D260" s="12">
        <v>1</v>
      </c>
      <c r="E260" s="12">
        <v>3</v>
      </c>
      <c r="F260" s="12" t="s">
        <v>419</v>
      </c>
      <c r="G260">
        <f t="shared" ref="G260:G323" si="24">IF(AND($B260=0, $C260=0, $D260=0), 1, 0)</f>
        <v>0</v>
      </c>
      <c r="H260">
        <f t="shared" ref="H260:H323" si="25">IF(AND($B260=1, $C260=1, $D260=1), 1, 0)</f>
        <v>1</v>
      </c>
      <c r="I260">
        <f t="shared" ref="I260:I323" si="26">IF(AND($B260=2, $C260=2, $D260=2), 1, 0)</f>
        <v>0</v>
      </c>
      <c r="J260">
        <f t="shared" ref="J260:J323" si="27">IF(AND($B260=3, $C260=3, $D260=3), 1, 0)</f>
        <v>0</v>
      </c>
      <c r="K260">
        <f t="shared" ref="K260:K323" si="28">IF(AND($B260=4, $C260=4, $D260=4), 1, 0)</f>
        <v>0</v>
      </c>
      <c r="L260">
        <f t="shared" ref="L260:L323" si="29">IF(AND($B260&lt;2, $C260&lt;2, $D260&lt;2), 1, 0)</f>
        <v>1</v>
      </c>
    </row>
    <row r="261" spans="1:12">
      <c r="A261" s="10" t="s">
        <v>294</v>
      </c>
      <c r="B261" s="12">
        <v>1</v>
      </c>
      <c r="C261" s="12">
        <v>1</v>
      </c>
      <c r="D261" s="12">
        <v>1</v>
      </c>
      <c r="E261" s="12">
        <v>3</v>
      </c>
      <c r="F261" s="12" t="s">
        <v>419</v>
      </c>
      <c r="G261">
        <f t="shared" si="24"/>
        <v>0</v>
      </c>
      <c r="H261">
        <f t="shared" si="25"/>
        <v>1</v>
      </c>
      <c r="I261">
        <f t="shared" si="26"/>
        <v>0</v>
      </c>
      <c r="J261">
        <f t="shared" si="27"/>
        <v>0</v>
      </c>
      <c r="K261">
        <f t="shared" si="28"/>
        <v>0</v>
      </c>
      <c r="L261">
        <f t="shared" si="29"/>
        <v>1</v>
      </c>
    </row>
    <row r="262" spans="1:12">
      <c r="A262" s="10" t="s">
        <v>295</v>
      </c>
      <c r="B262" s="12">
        <v>1</v>
      </c>
      <c r="C262" s="12">
        <v>1</v>
      </c>
      <c r="D262" s="12">
        <v>1</v>
      </c>
      <c r="E262" s="12">
        <v>3</v>
      </c>
      <c r="F262" s="12" t="s">
        <v>419</v>
      </c>
      <c r="G262">
        <f t="shared" si="24"/>
        <v>0</v>
      </c>
      <c r="H262">
        <f t="shared" si="25"/>
        <v>1</v>
      </c>
      <c r="I262">
        <f t="shared" si="26"/>
        <v>0</v>
      </c>
      <c r="J262">
        <f t="shared" si="27"/>
        <v>0</v>
      </c>
      <c r="K262">
        <f t="shared" si="28"/>
        <v>0</v>
      </c>
      <c r="L262">
        <f t="shared" si="29"/>
        <v>1</v>
      </c>
    </row>
    <row r="263" spans="1:12">
      <c r="A263" s="10" t="s">
        <v>296</v>
      </c>
      <c r="B263" s="12">
        <v>1</v>
      </c>
      <c r="C263" s="12">
        <v>1</v>
      </c>
      <c r="D263" s="12">
        <v>1</v>
      </c>
      <c r="E263" s="12">
        <v>3</v>
      </c>
      <c r="F263" s="12" t="s">
        <v>419</v>
      </c>
      <c r="G263">
        <f t="shared" si="24"/>
        <v>0</v>
      </c>
      <c r="H263">
        <f t="shared" si="25"/>
        <v>1</v>
      </c>
      <c r="I263">
        <f t="shared" si="26"/>
        <v>0</v>
      </c>
      <c r="J263">
        <f t="shared" si="27"/>
        <v>0</v>
      </c>
      <c r="K263">
        <f t="shared" si="28"/>
        <v>0</v>
      </c>
      <c r="L263">
        <f t="shared" si="29"/>
        <v>1</v>
      </c>
    </row>
    <row r="264" spans="1:12">
      <c r="A264" s="10" t="s">
        <v>297</v>
      </c>
      <c r="B264" s="12">
        <v>1</v>
      </c>
      <c r="C264" s="12">
        <v>1</v>
      </c>
      <c r="D264" s="12">
        <v>2</v>
      </c>
      <c r="E264" s="12">
        <v>4</v>
      </c>
      <c r="F264" s="12" t="s">
        <v>419</v>
      </c>
      <c r="G264">
        <f t="shared" si="24"/>
        <v>0</v>
      </c>
      <c r="H264">
        <f t="shared" si="25"/>
        <v>0</v>
      </c>
      <c r="I264">
        <f t="shared" si="26"/>
        <v>0</v>
      </c>
      <c r="J264">
        <f t="shared" si="27"/>
        <v>0</v>
      </c>
      <c r="K264">
        <f t="shared" si="28"/>
        <v>0</v>
      </c>
      <c r="L264">
        <f t="shared" si="29"/>
        <v>0</v>
      </c>
    </row>
    <row r="265" spans="1:12">
      <c r="A265" s="10" t="s">
        <v>298</v>
      </c>
      <c r="B265" s="12">
        <v>1</v>
      </c>
      <c r="C265" s="12">
        <v>1</v>
      </c>
      <c r="D265" s="12">
        <v>2</v>
      </c>
      <c r="E265" s="12">
        <v>4</v>
      </c>
      <c r="F265" s="12" t="s">
        <v>419</v>
      </c>
      <c r="G265">
        <f t="shared" si="24"/>
        <v>0</v>
      </c>
      <c r="H265">
        <f t="shared" si="25"/>
        <v>0</v>
      </c>
      <c r="I265">
        <f t="shared" si="26"/>
        <v>0</v>
      </c>
      <c r="J265">
        <f t="shared" si="27"/>
        <v>0</v>
      </c>
      <c r="K265">
        <f t="shared" si="28"/>
        <v>0</v>
      </c>
      <c r="L265">
        <f t="shared" si="29"/>
        <v>0</v>
      </c>
    </row>
    <row r="266" spans="1:12">
      <c r="A266" s="10" t="s">
        <v>299</v>
      </c>
      <c r="B266" s="12">
        <v>1</v>
      </c>
      <c r="C266" s="12">
        <v>1</v>
      </c>
      <c r="D266" s="12">
        <v>1</v>
      </c>
      <c r="E266" s="12">
        <v>3</v>
      </c>
      <c r="F266" s="12" t="s">
        <v>419</v>
      </c>
      <c r="G266">
        <f t="shared" si="24"/>
        <v>0</v>
      </c>
      <c r="H266">
        <f t="shared" si="25"/>
        <v>1</v>
      </c>
      <c r="I266">
        <f t="shared" si="26"/>
        <v>0</v>
      </c>
      <c r="J266">
        <f t="shared" si="27"/>
        <v>0</v>
      </c>
      <c r="K266">
        <f t="shared" si="28"/>
        <v>0</v>
      </c>
      <c r="L266">
        <f t="shared" si="29"/>
        <v>1</v>
      </c>
    </row>
    <row r="267" spans="1:12">
      <c r="A267" s="10" t="s">
        <v>300</v>
      </c>
      <c r="B267" s="12">
        <v>1</v>
      </c>
      <c r="C267" s="12">
        <v>1</v>
      </c>
      <c r="D267" s="12">
        <v>1</v>
      </c>
      <c r="E267" s="12">
        <v>3</v>
      </c>
      <c r="F267" s="12" t="s">
        <v>419</v>
      </c>
      <c r="G267">
        <f t="shared" si="24"/>
        <v>0</v>
      </c>
      <c r="H267">
        <f t="shared" si="25"/>
        <v>1</v>
      </c>
      <c r="I267">
        <f t="shared" si="26"/>
        <v>0</v>
      </c>
      <c r="J267">
        <f t="shared" si="27"/>
        <v>0</v>
      </c>
      <c r="K267">
        <f t="shared" si="28"/>
        <v>0</v>
      </c>
      <c r="L267">
        <f t="shared" si="29"/>
        <v>1</v>
      </c>
    </row>
    <row r="268" spans="1:12">
      <c r="A268" s="10" t="s">
        <v>301</v>
      </c>
      <c r="B268" s="12">
        <v>1</v>
      </c>
      <c r="C268" s="12">
        <v>1</v>
      </c>
      <c r="D268" s="12">
        <v>1</v>
      </c>
      <c r="E268" s="12">
        <v>3</v>
      </c>
      <c r="F268" s="12" t="s">
        <v>419</v>
      </c>
      <c r="G268">
        <f t="shared" si="24"/>
        <v>0</v>
      </c>
      <c r="H268">
        <f t="shared" si="25"/>
        <v>1</v>
      </c>
      <c r="I268">
        <f t="shared" si="26"/>
        <v>0</v>
      </c>
      <c r="J268">
        <f t="shared" si="27"/>
        <v>0</v>
      </c>
      <c r="K268">
        <f t="shared" si="28"/>
        <v>0</v>
      </c>
      <c r="L268">
        <f t="shared" si="29"/>
        <v>1</v>
      </c>
    </row>
    <row r="269" spans="1:12">
      <c r="A269" s="10" t="s">
        <v>302</v>
      </c>
      <c r="B269" s="12">
        <v>1</v>
      </c>
      <c r="C269" s="12">
        <v>1</v>
      </c>
      <c r="D269" s="12">
        <v>1</v>
      </c>
      <c r="E269" s="12">
        <v>3</v>
      </c>
      <c r="F269" s="12" t="s">
        <v>419</v>
      </c>
      <c r="G269">
        <f t="shared" si="24"/>
        <v>0</v>
      </c>
      <c r="H269">
        <f t="shared" si="25"/>
        <v>1</v>
      </c>
      <c r="I269">
        <f t="shared" si="26"/>
        <v>0</v>
      </c>
      <c r="J269">
        <f t="shared" si="27"/>
        <v>0</v>
      </c>
      <c r="K269">
        <f t="shared" si="28"/>
        <v>0</v>
      </c>
      <c r="L269">
        <f t="shared" si="29"/>
        <v>1</v>
      </c>
    </row>
    <row r="270" spans="1:12">
      <c r="A270" s="10" t="s">
        <v>303</v>
      </c>
      <c r="B270" s="12">
        <v>1</v>
      </c>
      <c r="C270" s="12">
        <v>1</v>
      </c>
      <c r="D270" s="12">
        <v>1</v>
      </c>
      <c r="E270" s="12">
        <v>3</v>
      </c>
      <c r="F270" s="12" t="s">
        <v>419</v>
      </c>
      <c r="G270">
        <f t="shared" si="24"/>
        <v>0</v>
      </c>
      <c r="H270">
        <f t="shared" si="25"/>
        <v>1</v>
      </c>
      <c r="I270">
        <f t="shared" si="26"/>
        <v>0</v>
      </c>
      <c r="J270">
        <f t="shared" si="27"/>
        <v>0</v>
      </c>
      <c r="K270">
        <f t="shared" si="28"/>
        <v>0</v>
      </c>
      <c r="L270">
        <f t="shared" si="29"/>
        <v>1</v>
      </c>
    </row>
    <row r="271" spans="1:12">
      <c r="A271" s="10" t="s">
        <v>304</v>
      </c>
      <c r="B271" s="12">
        <v>0</v>
      </c>
      <c r="C271" s="12">
        <v>0</v>
      </c>
      <c r="D271" s="12">
        <v>1</v>
      </c>
      <c r="E271" s="12">
        <v>1</v>
      </c>
      <c r="F271" s="12" t="s">
        <v>419</v>
      </c>
      <c r="G271">
        <f t="shared" si="24"/>
        <v>0</v>
      </c>
      <c r="H271">
        <f t="shared" si="25"/>
        <v>0</v>
      </c>
      <c r="I271">
        <f t="shared" si="26"/>
        <v>0</v>
      </c>
      <c r="J271">
        <f t="shared" si="27"/>
        <v>0</v>
      </c>
      <c r="K271">
        <f t="shared" si="28"/>
        <v>0</v>
      </c>
      <c r="L271">
        <f t="shared" si="29"/>
        <v>1</v>
      </c>
    </row>
    <row r="272" spans="1:12">
      <c r="A272" s="10" t="s">
        <v>305</v>
      </c>
      <c r="B272" s="12">
        <v>0</v>
      </c>
      <c r="C272" s="12">
        <v>0</v>
      </c>
      <c r="D272" s="12">
        <v>1</v>
      </c>
      <c r="E272" s="12">
        <v>1</v>
      </c>
      <c r="F272" s="12" t="s">
        <v>419</v>
      </c>
      <c r="G272">
        <f t="shared" si="24"/>
        <v>0</v>
      </c>
      <c r="H272">
        <f t="shared" si="25"/>
        <v>0</v>
      </c>
      <c r="I272">
        <f t="shared" si="26"/>
        <v>0</v>
      </c>
      <c r="J272">
        <f t="shared" si="27"/>
        <v>0</v>
      </c>
      <c r="K272">
        <f t="shared" si="28"/>
        <v>0</v>
      </c>
      <c r="L272">
        <f t="shared" si="29"/>
        <v>1</v>
      </c>
    </row>
    <row r="273" spans="1:12">
      <c r="A273" s="10" t="s">
        <v>306</v>
      </c>
      <c r="B273" s="12">
        <v>1</v>
      </c>
      <c r="C273" s="12">
        <v>1</v>
      </c>
      <c r="D273" s="12">
        <v>1</v>
      </c>
      <c r="E273" s="12">
        <v>3</v>
      </c>
      <c r="F273" s="12" t="s">
        <v>419</v>
      </c>
      <c r="G273">
        <f t="shared" si="24"/>
        <v>0</v>
      </c>
      <c r="H273">
        <f t="shared" si="25"/>
        <v>1</v>
      </c>
      <c r="I273">
        <f t="shared" si="26"/>
        <v>0</v>
      </c>
      <c r="J273">
        <f t="shared" si="27"/>
        <v>0</v>
      </c>
      <c r="K273">
        <f t="shared" si="28"/>
        <v>0</v>
      </c>
      <c r="L273">
        <f t="shared" si="29"/>
        <v>1</v>
      </c>
    </row>
    <row r="274" spans="1:12">
      <c r="A274" s="10" t="s">
        <v>307</v>
      </c>
      <c r="B274" s="12">
        <v>1</v>
      </c>
      <c r="C274" s="12">
        <v>1</v>
      </c>
      <c r="D274" s="12">
        <v>1</v>
      </c>
      <c r="E274" s="12">
        <v>3</v>
      </c>
      <c r="F274" s="12" t="s">
        <v>419</v>
      </c>
      <c r="G274">
        <f t="shared" si="24"/>
        <v>0</v>
      </c>
      <c r="H274">
        <f t="shared" si="25"/>
        <v>1</v>
      </c>
      <c r="I274">
        <f t="shared" si="26"/>
        <v>0</v>
      </c>
      <c r="J274">
        <f t="shared" si="27"/>
        <v>0</v>
      </c>
      <c r="K274">
        <f t="shared" si="28"/>
        <v>0</v>
      </c>
      <c r="L274">
        <f t="shared" si="29"/>
        <v>1</v>
      </c>
    </row>
    <row r="275" spans="1:12">
      <c r="A275" s="10" t="s">
        <v>308</v>
      </c>
      <c r="B275" s="12">
        <v>1</v>
      </c>
      <c r="C275" s="12">
        <v>1</v>
      </c>
      <c r="D275" s="12">
        <v>3</v>
      </c>
      <c r="E275" s="12">
        <v>5</v>
      </c>
      <c r="F275" s="12" t="s">
        <v>419</v>
      </c>
      <c r="G275">
        <f t="shared" si="24"/>
        <v>0</v>
      </c>
      <c r="H275">
        <f t="shared" si="25"/>
        <v>0</v>
      </c>
      <c r="I275">
        <f t="shared" si="26"/>
        <v>0</v>
      </c>
      <c r="J275">
        <f t="shared" si="27"/>
        <v>0</v>
      </c>
      <c r="K275">
        <f t="shared" si="28"/>
        <v>0</v>
      </c>
      <c r="L275">
        <f t="shared" si="29"/>
        <v>0</v>
      </c>
    </row>
    <row r="276" spans="1:12" ht="15" customHeight="1">
      <c r="A276" s="10" t="s">
        <v>309</v>
      </c>
      <c r="B276" s="12">
        <v>1</v>
      </c>
      <c r="C276" s="12">
        <v>1</v>
      </c>
      <c r="D276" s="12">
        <v>2</v>
      </c>
      <c r="E276" s="12">
        <v>4</v>
      </c>
      <c r="F276" s="12" t="s">
        <v>419</v>
      </c>
      <c r="G276">
        <f t="shared" si="24"/>
        <v>0</v>
      </c>
      <c r="H276">
        <f t="shared" si="25"/>
        <v>0</v>
      </c>
      <c r="I276">
        <f t="shared" si="26"/>
        <v>0</v>
      </c>
      <c r="J276">
        <f t="shared" si="27"/>
        <v>0</v>
      </c>
      <c r="K276">
        <f t="shared" si="28"/>
        <v>0</v>
      </c>
      <c r="L276">
        <f t="shared" si="29"/>
        <v>0</v>
      </c>
    </row>
    <row r="277" spans="1:12">
      <c r="A277" s="10" t="s">
        <v>310</v>
      </c>
      <c r="B277" s="12">
        <v>3</v>
      </c>
      <c r="C277" s="12">
        <v>1</v>
      </c>
      <c r="D277" s="12">
        <v>1</v>
      </c>
      <c r="E277" s="12">
        <v>5</v>
      </c>
      <c r="F277" s="12" t="s">
        <v>419</v>
      </c>
      <c r="G277">
        <f t="shared" si="24"/>
        <v>0</v>
      </c>
      <c r="H277">
        <f t="shared" si="25"/>
        <v>0</v>
      </c>
      <c r="I277">
        <f t="shared" si="26"/>
        <v>0</v>
      </c>
      <c r="J277">
        <f t="shared" si="27"/>
        <v>0</v>
      </c>
      <c r="K277">
        <f t="shared" si="28"/>
        <v>0</v>
      </c>
      <c r="L277">
        <f t="shared" si="29"/>
        <v>0</v>
      </c>
    </row>
    <row r="278" spans="1:12">
      <c r="A278" s="10" t="s">
        <v>311</v>
      </c>
      <c r="B278" s="12">
        <v>3</v>
      </c>
      <c r="C278" s="12">
        <v>1</v>
      </c>
      <c r="D278" s="12">
        <v>1</v>
      </c>
      <c r="E278" s="12">
        <v>5</v>
      </c>
      <c r="F278" s="12" t="s">
        <v>419</v>
      </c>
      <c r="G278">
        <f t="shared" si="24"/>
        <v>0</v>
      </c>
      <c r="H278">
        <f t="shared" si="25"/>
        <v>0</v>
      </c>
      <c r="I278">
        <f t="shared" si="26"/>
        <v>0</v>
      </c>
      <c r="J278">
        <f t="shared" si="27"/>
        <v>0</v>
      </c>
      <c r="K278">
        <f t="shared" si="28"/>
        <v>0</v>
      </c>
      <c r="L278">
        <f t="shared" si="29"/>
        <v>0</v>
      </c>
    </row>
    <row r="279" spans="1:12">
      <c r="A279" s="10" t="s">
        <v>312</v>
      </c>
      <c r="B279" s="12">
        <v>1</v>
      </c>
      <c r="C279" s="12">
        <v>1</v>
      </c>
      <c r="D279" s="12">
        <v>2</v>
      </c>
      <c r="E279" s="12">
        <v>4</v>
      </c>
      <c r="F279" s="12" t="s">
        <v>419</v>
      </c>
      <c r="G279">
        <f t="shared" si="24"/>
        <v>0</v>
      </c>
      <c r="H279">
        <f t="shared" si="25"/>
        <v>0</v>
      </c>
      <c r="I279">
        <f t="shared" si="26"/>
        <v>0</v>
      </c>
      <c r="J279">
        <f t="shared" si="27"/>
        <v>0</v>
      </c>
      <c r="K279">
        <f t="shared" si="28"/>
        <v>0</v>
      </c>
      <c r="L279">
        <f t="shared" si="29"/>
        <v>0</v>
      </c>
    </row>
    <row r="280" spans="1:12">
      <c r="A280" s="10" t="s">
        <v>313</v>
      </c>
      <c r="B280" s="12">
        <v>1</v>
      </c>
      <c r="C280" s="12">
        <v>1</v>
      </c>
      <c r="D280" s="12">
        <v>2</v>
      </c>
      <c r="E280" s="12">
        <v>4</v>
      </c>
      <c r="F280" s="12" t="s">
        <v>419</v>
      </c>
      <c r="G280">
        <f t="shared" si="24"/>
        <v>0</v>
      </c>
      <c r="H280">
        <f t="shared" si="25"/>
        <v>0</v>
      </c>
      <c r="I280">
        <f t="shared" si="26"/>
        <v>0</v>
      </c>
      <c r="J280">
        <f t="shared" si="27"/>
        <v>0</v>
      </c>
      <c r="K280">
        <f t="shared" si="28"/>
        <v>0</v>
      </c>
      <c r="L280">
        <f t="shared" si="29"/>
        <v>0</v>
      </c>
    </row>
    <row r="281" spans="1:12">
      <c r="A281" s="10" t="s">
        <v>314</v>
      </c>
      <c r="B281" s="12">
        <v>1</v>
      </c>
      <c r="C281" s="12">
        <v>1</v>
      </c>
      <c r="D281" s="12">
        <v>2</v>
      </c>
      <c r="E281" s="12">
        <v>4</v>
      </c>
      <c r="F281" s="12" t="s">
        <v>419</v>
      </c>
      <c r="G281">
        <f t="shared" si="24"/>
        <v>0</v>
      </c>
      <c r="H281">
        <f t="shared" si="25"/>
        <v>0</v>
      </c>
      <c r="I281">
        <f t="shared" si="26"/>
        <v>0</v>
      </c>
      <c r="J281">
        <f t="shared" si="27"/>
        <v>0</v>
      </c>
      <c r="K281">
        <f t="shared" si="28"/>
        <v>0</v>
      </c>
      <c r="L281">
        <f t="shared" si="29"/>
        <v>0</v>
      </c>
    </row>
    <row r="282" spans="1:12">
      <c r="A282" s="10" t="s">
        <v>315</v>
      </c>
      <c r="B282" s="12">
        <v>2</v>
      </c>
      <c r="C282" s="12">
        <v>1</v>
      </c>
      <c r="D282" s="12">
        <v>1</v>
      </c>
      <c r="E282" s="12">
        <v>4</v>
      </c>
      <c r="F282" s="12" t="s">
        <v>419</v>
      </c>
      <c r="G282">
        <f t="shared" si="24"/>
        <v>0</v>
      </c>
      <c r="H282">
        <f t="shared" si="25"/>
        <v>0</v>
      </c>
      <c r="I282">
        <f t="shared" si="26"/>
        <v>0</v>
      </c>
      <c r="J282">
        <f t="shared" si="27"/>
        <v>0</v>
      </c>
      <c r="K282">
        <f t="shared" si="28"/>
        <v>0</v>
      </c>
      <c r="L282">
        <f t="shared" si="29"/>
        <v>0</v>
      </c>
    </row>
    <row r="283" spans="1:12">
      <c r="A283" s="10" t="s">
        <v>316</v>
      </c>
      <c r="B283" s="12">
        <v>1</v>
      </c>
      <c r="C283" s="12">
        <v>1</v>
      </c>
      <c r="D283" s="12">
        <v>1</v>
      </c>
      <c r="E283" s="12">
        <v>3</v>
      </c>
      <c r="F283" s="12" t="s">
        <v>419</v>
      </c>
      <c r="G283">
        <f t="shared" si="24"/>
        <v>0</v>
      </c>
      <c r="H283">
        <f t="shared" si="25"/>
        <v>1</v>
      </c>
      <c r="I283">
        <f t="shared" si="26"/>
        <v>0</v>
      </c>
      <c r="J283">
        <f t="shared" si="27"/>
        <v>0</v>
      </c>
      <c r="K283">
        <f t="shared" si="28"/>
        <v>0</v>
      </c>
      <c r="L283">
        <f t="shared" si="29"/>
        <v>1</v>
      </c>
    </row>
    <row r="284" spans="1:12">
      <c r="A284" s="10" t="s">
        <v>317</v>
      </c>
      <c r="B284" s="12">
        <v>1</v>
      </c>
      <c r="C284" s="12">
        <v>1</v>
      </c>
      <c r="D284" s="12">
        <v>1</v>
      </c>
      <c r="E284" s="12">
        <v>3</v>
      </c>
      <c r="F284" s="12" t="s">
        <v>419</v>
      </c>
      <c r="G284">
        <f t="shared" si="24"/>
        <v>0</v>
      </c>
      <c r="H284">
        <f t="shared" si="25"/>
        <v>1</v>
      </c>
      <c r="I284">
        <f t="shared" si="26"/>
        <v>0</v>
      </c>
      <c r="J284">
        <f t="shared" si="27"/>
        <v>0</v>
      </c>
      <c r="K284">
        <f t="shared" si="28"/>
        <v>0</v>
      </c>
      <c r="L284">
        <f t="shared" si="29"/>
        <v>1</v>
      </c>
    </row>
    <row r="285" spans="1:12">
      <c r="A285" s="10" t="s">
        <v>318</v>
      </c>
      <c r="B285" s="12">
        <v>1</v>
      </c>
      <c r="C285" s="12">
        <v>1</v>
      </c>
      <c r="D285" s="12">
        <v>3</v>
      </c>
      <c r="E285" s="12">
        <v>5</v>
      </c>
      <c r="F285" s="12" t="s">
        <v>419</v>
      </c>
      <c r="G285">
        <f t="shared" si="24"/>
        <v>0</v>
      </c>
      <c r="H285">
        <f t="shared" si="25"/>
        <v>0</v>
      </c>
      <c r="I285">
        <f t="shared" si="26"/>
        <v>0</v>
      </c>
      <c r="J285">
        <f t="shared" si="27"/>
        <v>0</v>
      </c>
      <c r="K285">
        <f t="shared" si="28"/>
        <v>0</v>
      </c>
      <c r="L285">
        <f t="shared" si="29"/>
        <v>0</v>
      </c>
    </row>
    <row r="286" spans="1:12">
      <c r="A286" s="10" t="s">
        <v>319</v>
      </c>
      <c r="B286" s="12">
        <v>2</v>
      </c>
      <c r="C286" s="12">
        <v>0</v>
      </c>
      <c r="D286" s="12">
        <v>0</v>
      </c>
      <c r="E286" s="12">
        <v>2</v>
      </c>
      <c r="F286" s="12" t="s">
        <v>419</v>
      </c>
      <c r="G286">
        <f t="shared" si="24"/>
        <v>0</v>
      </c>
      <c r="H286">
        <f t="shared" si="25"/>
        <v>0</v>
      </c>
      <c r="I286">
        <f t="shared" si="26"/>
        <v>0</v>
      </c>
      <c r="J286">
        <f t="shared" si="27"/>
        <v>0</v>
      </c>
      <c r="K286">
        <f t="shared" si="28"/>
        <v>0</v>
      </c>
      <c r="L286">
        <f t="shared" si="29"/>
        <v>0</v>
      </c>
    </row>
    <row r="287" spans="1:12">
      <c r="A287" s="10" t="s">
        <v>320</v>
      </c>
      <c r="B287" s="12">
        <v>1</v>
      </c>
      <c r="C287" s="12">
        <v>1</v>
      </c>
      <c r="D287" s="12">
        <v>1</v>
      </c>
      <c r="E287" s="12">
        <v>3</v>
      </c>
      <c r="F287" s="12" t="s">
        <v>419</v>
      </c>
      <c r="G287">
        <f t="shared" si="24"/>
        <v>0</v>
      </c>
      <c r="H287">
        <f t="shared" si="25"/>
        <v>1</v>
      </c>
      <c r="I287">
        <f t="shared" si="26"/>
        <v>0</v>
      </c>
      <c r="J287">
        <f t="shared" si="27"/>
        <v>0</v>
      </c>
      <c r="K287">
        <f t="shared" si="28"/>
        <v>0</v>
      </c>
      <c r="L287">
        <f t="shared" si="29"/>
        <v>1</v>
      </c>
    </row>
    <row r="288" spans="1:12">
      <c r="A288" s="10" t="s">
        <v>321</v>
      </c>
      <c r="B288" s="12">
        <v>1</v>
      </c>
      <c r="C288" s="12">
        <v>1</v>
      </c>
      <c r="D288" s="12">
        <v>2</v>
      </c>
      <c r="E288" s="12">
        <v>4</v>
      </c>
      <c r="F288" s="12" t="s">
        <v>419</v>
      </c>
      <c r="G288">
        <f t="shared" si="24"/>
        <v>0</v>
      </c>
      <c r="H288">
        <f t="shared" si="25"/>
        <v>0</v>
      </c>
      <c r="I288">
        <f t="shared" si="26"/>
        <v>0</v>
      </c>
      <c r="J288">
        <f t="shared" si="27"/>
        <v>0</v>
      </c>
      <c r="K288">
        <f t="shared" si="28"/>
        <v>0</v>
      </c>
      <c r="L288">
        <f t="shared" si="29"/>
        <v>0</v>
      </c>
    </row>
    <row r="289" spans="1:12">
      <c r="A289" s="10" t="s">
        <v>322</v>
      </c>
      <c r="B289" s="12">
        <v>2</v>
      </c>
      <c r="C289" s="12">
        <v>1</v>
      </c>
      <c r="D289" s="12">
        <v>2</v>
      </c>
      <c r="E289" s="12">
        <v>5</v>
      </c>
      <c r="F289" s="12" t="s">
        <v>419</v>
      </c>
      <c r="G289">
        <f t="shared" si="24"/>
        <v>0</v>
      </c>
      <c r="H289">
        <f t="shared" si="25"/>
        <v>0</v>
      </c>
      <c r="I289">
        <f t="shared" si="26"/>
        <v>0</v>
      </c>
      <c r="J289">
        <f t="shared" si="27"/>
        <v>0</v>
      </c>
      <c r="K289">
        <f t="shared" si="28"/>
        <v>0</v>
      </c>
      <c r="L289">
        <f t="shared" si="29"/>
        <v>0</v>
      </c>
    </row>
    <row r="290" spans="1:12">
      <c r="A290" s="10" t="s">
        <v>323</v>
      </c>
      <c r="B290" s="12">
        <v>1</v>
      </c>
      <c r="C290" s="12">
        <v>1</v>
      </c>
      <c r="D290" s="12">
        <v>1</v>
      </c>
      <c r="E290" s="12">
        <v>3</v>
      </c>
      <c r="F290" s="12" t="s">
        <v>419</v>
      </c>
      <c r="G290">
        <f t="shared" si="24"/>
        <v>0</v>
      </c>
      <c r="H290">
        <f t="shared" si="25"/>
        <v>1</v>
      </c>
      <c r="I290">
        <f t="shared" si="26"/>
        <v>0</v>
      </c>
      <c r="J290">
        <f t="shared" si="27"/>
        <v>0</v>
      </c>
      <c r="K290">
        <f t="shared" si="28"/>
        <v>0</v>
      </c>
      <c r="L290">
        <f t="shared" si="29"/>
        <v>1</v>
      </c>
    </row>
    <row r="291" spans="1:12">
      <c r="A291" s="10" t="s">
        <v>324</v>
      </c>
      <c r="B291" s="12">
        <v>2</v>
      </c>
      <c r="C291" s="12">
        <v>1</v>
      </c>
      <c r="D291" s="12">
        <v>2</v>
      </c>
      <c r="E291" s="12">
        <v>5</v>
      </c>
      <c r="F291" s="12" t="s">
        <v>419</v>
      </c>
      <c r="G291">
        <f t="shared" si="24"/>
        <v>0</v>
      </c>
      <c r="H291">
        <f t="shared" si="25"/>
        <v>0</v>
      </c>
      <c r="I291">
        <f t="shared" si="26"/>
        <v>0</v>
      </c>
      <c r="J291">
        <f t="shared" si="27"/>
        <v>0</v>
      </c>
      <c r="K291">
        <f t="shared" si="28"/>
        <v>0</v>
      </c>
      <c r="L291">
        <f t="shared" si="29"/>
        <v>0</v>
      </c>
    </row>
    <row r="292" spans="1:12">
      <c r="A292" s="10" t="s">
        <v>325</v>
      </c>
      <c r="B292" s="12">
        <v>1</v>
      </c>
      <c r="C292" s="12">
        <v>1</v>
      </c>
      <c r="D292" s="12">
        <v>2</v>
      </c>
      <c r="E292" s="12">
        <v>4</v>
      </c>
      <c r="F292" s="12" t="s">
        <v>419</v>
      </c>
      <c r="G292">
        <f t="shared" si="24"/>
        <v>0</v>
      </c>
      <c r="H292">
        <f t="shared" si="25"/>
        <v>0</v>
      </c>
      <c r="I292">
        <f t="shared" si="26"/>
        <v>0</v>
      </c>
      <c r="J292">
        <f t="shared" si="27"/>
        <v>0</v>
      </c>
      <c r="K292">
        <f t="shared" si="28"/>
        <v>0</v>
      </c>
      <c r="L292">
        <f t="shared" si="29"/>
        <v>0</v>
      </c>
    </row>
    <row r="293" spans="1:12">
      <c r="A293" s="10" t="s">
        <v>326</v>
      </c>
      <c r="B293" s="12">
        <v>1</v>
      </c>
      <c r="C293" s="12">
        <v>1</v>
      </c>
      <c r="D293" s="12">
        <v>2</v>
      </c>
      <c r="E293" s="12">
        <v>4</v>
      </c>
      <c r="F293" s="12" t="s">
        <v>419</v>
      </c>
      <c r="G293">
        <f t="shared" si="24"/>
        <v>0</v>
      </c>
      <c r="H293">
        <f t="shared" si="25"/>
        <v>0</v>
      </c>
      <c r="I293">
        <f t="shared" si="26"/>
        <v>0</v>
      </c>
      <c r="J293">
        <f t="shared" si="27"/>
        <v>0</v>
      </c>
      <c r="K293">
        <f t="shared" si="28"/>
        <v>0</v>
      </c>
      <c r="L293">
        <f t="shared" si="29"/>
        <v>0</v>
      </c>
    </row>
    <row r="294" spans="1:12">
      <c r="A294" s="10" t="s">
        <v>327</v>
      </c>
      <c r="B294" s="12">
        <v>2</v>
      </c>
      <c r="C294" s="12">
        <v>1</v>
      </c>
      <c r="D294" s="12">
        <v>2</v>
      </c>
      <c r="E294" s="12">
        <v>5</v>
      </c>
      <c r="F294" s="12" t="s">
        <v>419</v>
      </c>
      <c r="G294">
        <f t="shared" si="24"/>
        <v>0</v>
      </c>
      <c r="H294">
        <f t="shared" si="25"/>
        <v>0</v>
      </c>
      <c r="I294">
        <f t="shared" si="26"/>
        <v>0</v>
      </c>
      <c r="J294">
        <f t="shared" si="27"/>
        <v>0</v>
      </c>
      <c r="K294">
        <f t="shared" si="28"/>
        <v>0</v>
      </c>
      <c r="L294">
        <f t="shared" si="29"/>
        <v>0</v>
      </c>
    </row>
    <row r="295" spans="1:12">
      <c r="A295" s="10" t="s">
        <v>328</v>
      </c>
      <c r="B295" s="12">
        <v>2</v>
      </c>
      <c r="C295" s="12">
        <v>1</v>
      </c>
      <c r="D295" s="12">
        <v>2</v>
      </c>
      <c r="E295" s="12">
        <v>5</v>
      </c>
      <c r="F295" s="12" t="s">
        <v>419</v>
      </c>
      <c r="G295">
        <f t="shared" si="24"/>
        <v>0</v>
      </c>
      <c r="H295">
        <f t="shared" si="25"/>
        <v>0</v>
      </c>
      <c r="I295">
        <f t="shared" si="26"/>
        <v>0</v>
      </c>
      <c r="J295">
        <f t="shared" si="27"/>
        <v>0</v>
      </c>
      <c r="K295">
        <f t="shared" si="28"/>
        <v>0</v>
      </c>
      <c r="L295">
        <f t="shared" si="29"/>
        <v>0</v>
      </c>
    </row>
    <row r="296" spans="1:12">
      <c r="A296" s="10" t="s">
        <v>329</v>
      </c>
      <c r="B296" s="12">
        <v>1</v>
      </c>
      <c r="C296" s="12">
        <v>1</v>
      </c>
      <c r="D296" s="12">
        <v>2</v>
      </c>
      <c r="E296" s="12">
        <v>4</v>
      </c>
      <c r="F296" s="12" t="s">
        <v>419</v>
      </c>
      <c r="G296">
        <f t="shared" si="24"/>
        <v>0</v>
      </c>
      <c r="H296">
        <f t="shared" si="25"/>
        <v>0</v>
      </c>
      <c r="I296">
        <f t="shared" si="26"/>
        <v>0</v>
      </c>
      <c r="J296">
        <f t="shared" si="27"/>
        <v>0</v>
      </c>
      <c r="K296">
        <f t="shared" si="28"/>
        <v>0</v>
      </c>
      <c r="L296">
        <f t="shared" si="29"/>
        <v>0</v>
      </c>
    </row>
    <row r="297" spans="1:12">
      <c r="A297" s="10" t="s">
        <v>330</v>
      </c>
      <c r="B297" s="12">
        <v>1</v>
      </c>
      <c r="C297" s="12">
        <v>1</v>
      </c>
      <c r="D297" s="12">
        <v>1</v>
      </c>
      <c r="E297" s="12">
        <v>3</v>
      </c>
      <c r="F297" s="12" t="s">
        <v>419</v>
      </c>
      <c r="G297">
        <f t="shared" si="24"/>
        <v>0</v>
      </c>
      <c r="H297">
        <f t="shared" si="25"/>
        <v>1</v>
      </c>
      <c r="I297">
        <f t="shared" si="26"/>
        <v>0</v>
      </c>
      <c r="J297">
        <f t="shared" si="27"/>
        <v>0</v>
      </c>
      <c r="K297">
        <f t="shared" si="28"/>
        <v>0</v>
      </c>
      <c r="L297">
        <f t="shared" si="29"/>
        <v>1</v>
      </c>
    </row>
    <row r="298" spans="1:12">
      <c r="A298" s="10" t="s">
        <v>331</v>
      </c>
      <c r="B298" s="12">
        <v>2</v>
      </c>
      <c r="C298" s="12">
        <v>1</v>
      </c>
      <c r="D298" s="12">
        <v>2</v>
      </c>
      <c r="E298" s="12">
        <v>5</v>
      </c>
      <c r="F298" s="12" t="s">
        <v>419</v>
      </c>
      <c r="G298">
        <f t="shared" si="24"/>
        <v>0</v>
      </c>
      <c r="H298">
        <f t="shared" si="25"/>
        <v>0</v>
      </c>
      <c r="I298">
        <f t="shared" si="26"/>
        <v>0</v>
      </c>
      <c r="J298">
        <f t="shared" si="27"/>
        <v>0</v>
      </c>
      <c r="K298">
        <f t="shared" si="28"/>
        <v>0</v>
      </c>
      <c r="L298">
        <f t="shared" si="29"/>
        <v>0</v>
      </c>
    </row>
    <row r="299" spans="1:12">
      <c r="A299" s="10" t="s">
        <v>332</v>
      </c>
      <c r="B299" s="12">
        <v>2</v>
      </c>
      <c r="C299" s="12">
        <v>1</v>
      </c>
      <c r="D299" s="12">
        <v>1</v>
      </c>
      <c r="E299" s="12">
        <v>4</v>
      </c>
      <c r="F299" s="12" t="s">
        <v>419</v>
      </c>
      <c r="G299">
        <f t="shared" si="24"/>
        <v>0</v>
      </c>
      <c r="H299">
        <f t="shared" si="25"/>
        <v>0</v>
      </c>
      <c r="I299">
        <f t="shared" si="26"/>
        <v>0</v>
      </c>
      <c r="J299">
        <f t="shared" si="27"/>
        <v>0</v>
      </c>
      <c r="K299">
        <f t="shared" si="28"/>
        <v>0</v>
      </c>
      <c r="L299">
        <f t="shared" si="29"/>
        <v>0</v>
      </c>
    </row>
    <row r="300" spans="1:12">
      <c r="A300" s="10" t="s">
        <v>333</v>
      </c>
      <c r="B300" s="12">
        <v>1</v>
      </c>
      <c r="C300" s="12">
        <v>1</v>
      </c>
      <c r="D300" s="12">
        <v>3</v>
      </c>
      <c r="E300" s="12">
        <v>5</v>
      </c>
      <c r="F300" s="12" t="s">
        <v>419</v>
      </c>
      <c r="G300">
        <f t="shared" si="24"/>
        <v>0</v>
      </c>
      <c r="H300">
        <f t="shared" si="25"/>
        <v>0</v>
      </c>
      <c r="I300">
        <f t="shared" si="26"/>
        <v>0</v>
      </c>
      <c r="J300">
        <f t="shared" si="27"/>
        <v>0</v>
      </c>
      <c r="K300">
        <f t="shared" si="28"/>
        <v>0</v>
      </c>
      <c r="L300">
        <f t="shared" si="29"/>
        <v>0</v>
      </c>
    </row>
    <row r="301" spans="1:12">
      <c r="A301" s="10" t="s">
        <v>334</v>
      </c>
      <c r="B301" s="12">
        <v>1</v>
      </c>
      <c r="C301" s="12">
        <v>1</v>
      </c>
      <c r="D301" s="12">
        <v>1</v>
      </c>
      <c r="E301" s="12">
        <v>3</v>
      </c>
      <c r="F301" s="12" t="s">
        <v>419</v>
      </c>
      <c r="G301">
        <f t="shared" si="24"/>
        <v>0</v>
      </c>
      <c r="H301">
        <f t="shared" si="25"/>
        <v>1</v>
      </c>
      <c r="I301">
        <f t="shared" si="26"/>
        <v>0</v>
      </c>
      <c r="J301">
        <f t="shared" si="27"/>
        <v>0</v>
      </c>
      <c r="K301">
        <f t="shared" si="28"/>
        <v>0</v>
      </c>
      <c r="L301">
        <f t="shared" si="29"/>
        <v>1</v>
      </c>
    </row>
    <row r="302" spans="1:12">
      <c r="A302" s="10" t="s">
        <v>335</v>
      </c>
      <c r="B302" s="12">
        <v>1</v>
      </c>
      <c r="C302" s="12">
        <v>1</v>
      </c>
      <c r="D302" s="12">
        <v>1</v>
      </c>
      <c r="E302" s="12">
        <v>3</v>
      </c>
      <c r="F302" s="12" t="s">
        <v>419</v>
      </c>
      <c r="G302">
        <f t="shared" si="24"/>
        <v>0</v>
      </c>
      <c r="H302">
        <f t="shared" si="25"/>
        <v>1</v>
      </c>
      <c r="I302">
        <f t="shared" si="26"/>
        <v>0</v>
      </c>
      <c r="J302">
        <f t="shared" si="27"/>
        <v>0</v>
      </c>
      <c r="K302">
        <f t="shared" si="28"/>
        <v>0</v>
      </c>
      <c r="L302">
        <f t="shared" si="29"/>
        <v>1</v>
      </c>
    </row>
    <row r="303" spans="1:12">
      <c r="A303" s="10" t="s">
        <v>336</v>
      </c>
      <c r="B303" s="12">
        <v>1</v>
      </c>
      <c r="C303" s="12">
        <v>1</v>
      </c>
      <c r="D303" s="12">
        <v>1</v>
      </c>
      <c r="E303" s="12">
        <v>3</v>
      </c>
      <c r="F303" s="12" t="s">
        <v>419</v>
      </c>
      <c r="G303">
        <f t="shared" si="24"/>
        <v>0</v>
      </c>
      <c r="H303">
        <f t="shared" si="25"/>
        <v>1</v>
      </c>
      <c r="I303">
        <f t="shared" si="26"/>
        <v>0</v>
      </c>
      <c r="J303">
        <f t="shared" si="27"/>
        <v>0</v>
      </c>
      <c r="K303">
        <f t="shared" si="28"/>
        <v>0</v>
      </c>
      <c r="L303">
        <f t="shared" si="29"/>
        <v>1</v>
      </c>
    </row>
    <row r="304" spans="1:12">
      <c r="A304" s="10" t="s">
        <v>337</v>
      </c>
      <c r="B304" s="12">
        <v>1</v>
      </c>
      <c r="C304" s="12">
        <v>1</v>
      </c>
      <c r="D304" s="12">
        <v>1</v>
      </c>
      <c r="E304" s="12">
        <v>3</v>
      </c>
      <c r="F304" s="12" t="s">
        <v>419</v>
      </c>
      <c r="G304">
        <f t="shared" si="24"/>
        <v>0</v>
      </c>
      <c r="H304">
        <f t="shared" si="25"/>
        <v>1</v>
      </c>
      <c r="I304">
        <f t="shared" si="26"/>
        <v>0</v>
      </c>
      <c r="J304">
        <f t="shared" si="27"/>
        <v>0</v>
      </c>
      <c r="K304">
        <f t="shared" si="28"/>
        <v>0</v>
      </c>
      <c r="L304">
        <f t="shared" si="29"/>
        <v>1</v>
      </c>
    </row>
    <row r="305" spans="1:12">
      <c r="A305" s="10" t="s">
        <v>338</v>
      </c>
      <c r="B305" s="12">
        <v>1</v>
      </c>
      <c r="C305" s="12">
        <v>1</v>
      </c>
      <c r="D305" s="12">
        <v>1</v>
      </c>
      <c r="E305" s="12">
        <v>3</v>
      </c>
      <c r="F305" s="12" t="s">
        <v>419</v>
      </c>
      <c r="G305">
        <f t="shared" si="24"/>
        <v>0</v>
      </c>
      <c r="H305">
        <f t="shared" si="25"/>
        <v>1</v>
      </c>
      <c r="I305">
        <f t="shared" si="26"/>
        <v>0</v>
      </c>
      <c r="J305">
        <f t="shared" si="27"/>
        <v>0</v>
      </c>
      <c r="K305">
        <f t="shared" si="28"/>
        <v>0</v>
      </c>
      <c r="L305">
        <f t="shared" si="29"/>
        <v>1</v>
      </c>
    </row>
    <row r="306" spans="1:12">
      <c r="A306" s="10" t="s">
        <v>339</v>
      </c>
      <c r="B306" s="12">
        <v>2</v>
      </c>
      <c r="C306" s="12">
        <v>1</v>
      </c>
      <c r="D306" s="12">
        <v>1</v>
      </c>
      <c r="E306" s="12">
        <v>4</v>
      </c>
      <c r="F306" s="12" t="s">
        <v>419</v>
      </c>
      <c r="G306">
        <f t="shared" si="24"/>
        <v>0</v>
      </c>
      <c r="H306">
        <f t="shared" si="25"/>
        <v>0</v>
      </c>
      <c r="I306">
        <f t="shared" si="26"/>
        <v>0</v>
      </c>
      <c r="J306">
        <f t="shared" si="27"/>
        <v>0</v>
      </c>
      <c r="K306">
        <f t="shared" si="28"/>
        <v>0</v>
      </c>
      <c r="L306">
        <f t="shared" si="29"/>
        <v>0</v>
      </c>
    </row>
    <row r="307" spans="1:12">
      <c r="A307" s="10" t="s">
        <v>340</v>
      </c>
      <c r="B307" s="12">
        <v>1</v>
      </c>
      <c r="C307" s="12">
        <v>1</v>
      </c>
      <c r="D307" s="12">
        <v>3</v>
      </c>
      <c r="E307" s="12">
        <v>5</v>
      </c>
      <c r="F307" s="12" t="s">
        <v>419</v>
      </c>
      <c r="G307">
        <f t="shared" si="24"/>
        <v>0</v>
      </c>
      <c r="H307">
        <f t="shared" si="25"/>
        <v>0</v>
      </c>
      <c r="I307">
        <f t="shared" si="26"/>
        <v>0</v>
      </c>
      <c r="J307">
        <f t="shared" si="27"/>
        <v>0</v>
      </c>
      <c r="K307">
        <f t="shared" si="28"/>
        <v>0</v>
      </c>
      <c r="L307">
        <f t="shared" si="29"/>
        <v>0</v>
      </c>
    </row>
    <row r="308" spans="1:12">
      <c r="A308" s="10" t="s">
        <v>341</v>
      </c>
      <c r="B308" s="12">
        <v>2</v>
      </c>
      <c r="C308" s="12">
        <v>1</v>
      </c>
      <c r="D308" s="12">
        <v>2</v>
      </c>
      <c r="E308" s="12">
        <v>5</v>
      </c>
      <c r="F308" s="12" t="s">
        <v>419</v>
      </c>
      <c r="G308">
        <f t="shared" si="24"/>
        <v>0</v>
      </c>
      <c r="H308">
        <f t="shared" si="25"/>
        <v>0</v>
      </c>
      <c r="I308">
        <f t="shared" si="26"/>
        <v>0</v>
      </c>
      <c r="J308">
        <f t="shared" si="27"/>
        <v>0</v>
      </c>
      <c r="K308">
        <f t="shared" si="28"/>
        <v>0</v>
      </c>
      <c r="L308">
        <f t="shared" si="29"/>
        <v>0</v>
      </c>
    </row>
    <row r="309" spans="1:12">
      <c r="A309" s="10" t="s">
        <v>342</v>
      </c>
      <c r="B309" s="12">
        <v>1</v>
      </c>
      <c r="C309" s="12">
        <v>0</v>
      </c>
      <c r="D309" s="12">
        <v>0</v>
      </c>
      <c r="E309" s="12">
        <v>1</v>
      </c>
      <c r="F309" s="12" t="s">
        <v>419</v>
      </c>
      <c r="G309">
        <f t="shared" si="24"/>
        <v>0</v>
      </c>
      <c r="H309">
        <f t="shared" si="25"/>
        <v>0</v>
      </c>
      <c r="I309">
        <f t="shared" si="26"/>
        <v>0</v>
      </c>
      <c r="J309">
        <f t="shared" si="27"/>
        <v>0</v>
      </c>
      <c r="K309">
        <f t="shared" si="28"/>
        <v>0</v>
      </c>
      <c r="L309">
        <f t="shared" si="29"/>
        <v>1</v>
      </c>
    </row>
    <row r="310" spans="1:12">
      <c r="A310" s="10" t="s">
        <v>343</v>
      </c>
      <c r="B310" s="12">
        <v>1</v>
      </c>
      <c r="C310" s="12">
        <v>1</v>
      </c>
      <c r="D310" s="12">
        <v>2</v>
      </c>
      <c r="E310" s="12">
        <v>4</v>
      </c>
      <c r="F310" s="12" t="s">
        <v>419</v>
      </c>
      <c r="G310">
        <f t="shared" si="24"/>
        <v>0</v>
      </c>
      <c r="H310">
        <f t="shared" si="25"/>
        <v>0</v>
      </c>
      <c r="I310">
        <f t="shared" si="26"/>
        <v>0</v>
      </c>
      <c r="J310">
        <f t="shared" si="27"/>
        <v>0</v>
      </c>
      <c r="K310">
        <f t="shared" si="28"/>
        <v>0</v>
      </c>
      <c r="L310">
        <f t="shared" si="29"/>
        <v>0</v>
      </c>
    </row>
    <row r="311" spans="1:12">
      <c r="A311" s="10" t="s">
        <v>344</v>
      </c>
      <c r="B311" s="12">
        <v>1</v>
      </c>
      <c r="C311" s="12">
        <v>1</v>
      </c>
      <c r="D311" s="12">
        <v>3</v>
      </c>
      <c r="E311" s="12">
        <v>5</v>
      </c>
      <c r="F311" s="12" t="s">
        <v>419</v>
      </c>
      <c r="G311">
        <f t="shared" si="24"/>
        <v>0</v>
      </c>
      <c r="H311">
        <f t="shared" si="25"/>
        <v>0</v>
      </c>
      <c r="I311">
        <f t="shared" si="26"/>
        <v>0</v>
      </c>
      <c r="J311">
        <f t="shared" si="27"/>
        <v>0</v>
      </c>
      <c r="K311">
        <f t="shared" si="28"/>
        <v>0</v>
      </c>
      <c r="L311">
        <f t="shared" si="29"/>
        <v>0</v>
      </c>
    </row>
    <row r="312" spans="1:12">
      <c r="A312" s="10" t="s">
        <v>345</v>
      </c>
      <c r="B312" s="12">
        <v>1</v>
      </c>
      <c r="C312" s="12">
        <v>1</v>
      </c>
      <c r="D312" s="12">
        <v>1</v>
      </c>
      <c r="E312" s="12">
        <v>3</v>
      </c>
      <c r="F312" s="12" t="s">
        <v>419</v>
      </c>
      <c r="G312">
        <f t="shared" si="24"/>
        <v>0</v>
      </c>
      <c r="H312">
        <f t="shared" si="25"/>
        <v>1</v>
      </c>
      <c r="I312">
        <f t="shared" si="26"/>
        <v>0</v>
      </c>
      <c r="J312">
        <f t="shared" si="27"/>
        <v>0</v>
      </c>
      <c r="K312">
        <f t="shared" si="28"/>
        <v>0</v>
      </c>
      <c r="L312">
        <f t="shared" si="29"/>
        <v>1</v>
      </c>
    </row>
    <row r="313" spans="1:12">
      <c r="A313" s="10" t="s">
        <v>346</v>
      </c>
      <c r="B313" s="12">
        <v>1</v>
      </c>
      <c r="C313" s="12">
        <v>1</v>
      </c>
      <c r="D313" s="12">
        <v>1</v>
      </c>
      <c r="E313" s="12">
        <v>3</v>
      </c>
      <c r="F313" s="12" t="s">
        <v>419</v>
      </c>
      <c r="G313">
        <f t="shared" si="24"/>
        <v>0</v>
      </c>
      <c r="H313">
        <f t="shared" si="25"/>
        <v>1</v>
      </c>
      <c r="I313">
        <f t="shared" si="26"/>
        <v>0</v>
      </c>
      <c r="J313">
        <f t="shared" si="27"/>
        <v>0</v>
      </c>
      <c r="K313">
        <f t="shared" si="28"/>
        <v>0</v>
      </c>
      <c r="L313">
        <f t="shared" si="29"/>
        <v>1</v>
      </c>
    </row>
    <row r="314" spans="1:12" ht="15" customHeight="1">
      <c r="A314" s="10" t="s">
        <v>347</v>
      </c>
      <c r="B314" s="12">
        <v>1</v>
      </c>
      <c r="C314" s="12">
        <v>4</v>
      </c>
      <c r="D314" s="12">
        <v>2</v>
      </c>
      <c r="E314" s="12">
        <v>7</v>
      </c>
      <c r="F314" s="12" t="s">
        <v>419</v>
      </c>
      <c r="G314">
        <f t="shared" si="24"/>
        <v>0</v>
      </c>
      <c r="H314">
        <f t="shared" si="25"/>
        <v>0</v>
      </c>
      <c r="I314">
        <f t="shared" si="26"/>
        <v>0</v>
      </c>
      <c r="J314">
        <f t="shared" si="27"/>
        <v>0</v>
      </c>
      <c r="K314">
        <f t="shared" si="28"/>
        <v>0</v>
      </c>
      <c r="L314">
        <f t="shared" si="29"/>
        <v>0</v>
      </c>
    </row>
    <row r="315" spans="1:12">
      <c r="A315" s="10" t="s">
        <v>348</v>
      </c>
      <c r="B315" s="12">
        <v>1</v>
      </c>
      <c r="C315" s="12">
        <v>4</v>
      </c>
      <c r="D315" s="12">
        <v>2</v>
      </c>
      <c r="E315" s="12">
        <v>7</v>
      </c>
      <c r="F315" s="12" t="s">
        <v>419</v>
      </c>
      <c r="G315">
        <f t="shared" si="24"/>
        <v>0</v>
      </c>
      <c r="H315">
        <f t="shared" si="25"/>
        <v>0</v>
      </c>
      <c r="I315">
        <f t="shared" si="26"/>
        <v>0</v>
      </c>
      <c r="J315">
        <f t="shared" si="27"/>
        <v>0</v>
      </c>
      <c r="K315">
        <f t="shared" si="28"/>
        <v>0</v>
      </c>
      <c r="L315">
        <f t="shared" si="29"/>
        <v>0</v>
      </c>
    </row>
    <row r="316" spans="1:12">
      <c r="A316" s="10" t="s">
        <v>349</v>
      </c>
      <c r="B316" s="11">
        <v>1</v>
      </c>
      <c r="C316" s="11">
        <v>4</v>
      </c>
      <c r="D316" s="11">
        <v>4</v>
      </c>
      <c r="E316" s="11">
        <v>9</v>
      </c>
      <c r="F316" s="14" t="s">
        <v>419</v>
      </c>
      <c r="G316">
        <f t="shared" si="24"/>
        <v>0</v>
      </c>
      <c r="H316">
        <f t="shared" si="25"/>
        <v>0</v>
      </c>
      <c r="I316">
        <f t="shared" si="26"/>
        <v>0</v>
      </c>
      <c r="J316">
        <f t="shared" si="27"/>
        <v>0</v>
      </c>
      <c r="K316">
        <f t="shared" si="28"/>
        <v>0</v>
      </c>
      <c r="L316">
        <f t="shared" si="29"/>
        <v>0</v>
      </c>
    </row>
    <row r="317" spans="1:12">
      <c r="A317" s="10" t="s">
        <v>350</v>
      </c>
      <c r="B317" s="12">
        <v>0</v>
      </c>
      <c r="C317" s="12">
        <v>1</v>
      </c>
      <c r="D317" s="12">
        <v>2</v>
      </c>
      <c r="E317" s="12">
        <v>3</v>
      </c>
      <c r="F317" s="12" t="s">
        <v>419</v>
      </c>
      <c r="G317">
        <f t="shared" si="24"/>
        <v>0</v>
      </c>
      <c r="H317">
        <f t="shared" si="25"/>
        <v>0</v>
      </c>
      <c r="I317">
        <f t="shared" si="26"/>
        <v>0</v>
      </c>
      <c r="J317">
        <f t="shared" si="27"/>
        <v>0</v>
      </c>
      <c r="K317">
        <f t="shared" si="28"/>
        <v>0</v>
      </c>
      <c r="L317">
        <f t="shared" si="29"/>
        <v>0</v>
      </c>
    </row>
    <row r="318" spans="1:12">
      <c r="A318" s="10" t="s">
        <v>351</v>
      </c>
      <c r="B318" s="12">
        <v>1</v>
      </c>
      <c r="C318" s="12">
        <v>3</v>
      </c>
      <c r="D318" s="12">
        <v>4</v>
      </c>
      <c r="E318" s="12">
        <v>8</v>
      </c>
      <c r="F318" s="12" t="s">
        <v>419</v>
      </c>
      <c r="G318">
        <f t="shared" si="24"/>
        <v>0</v>
      </c>
      <c r="H318">
        <f t="shared" si="25"/>
        <v>0</v>
      </c>
      <c r="I318">
        <f t="shared" si="26"/>
        <v>0</v>
      </c>
      <c r="J318">
        <f t="shared" si="27"/>
        <v>0</v>
      </c>
      <c r="K318">
        <f t="shared" si="28"/>
        <v>0</v>
      </c>
      <c r="L318">
        <f t="shared" si="29"/>
        <v>0</v>
      </c>
    </row>
    <row r="319" spans="1:12">
      <c r="A319" s="10" t="s">
        <v>352</v>
      </c>
      <c r="B319" s="12">
        <v>1</v>
      </c>
      <c r="C319" s="12">
        <v>3</v>
      </c>
      <c r="D319" s="12">
        <v>4</v>
      </c>
      <c r="E319" s="12">
        <v>8</v>
      </c>
      <c r="F319" s="12" t="s">
        <v>419</v>
      </c>
      <c r="G319">
        <f t="shared" si="24"/>
        <v>0</v>
      </c>
      <c r="H319">
        <f t="shared" si="25"/>
        <v>0</v>
      </c>
      <c r="I319">
        <f t="shared" si="26"/>
        <v>0</v>
      </c>
      <c r="J319">
        <f t="shared" si="27"/>
        <v>0</v>
      </c>
      <c r="K319">
        <f t="shared" si="28"/>
        <v>0</v>
      </c>
      <c r="L319">
        <f t="shared" si="29"/>
        <v>0</v>
      </c>
    </row>
    <row r="320" spans="1:12">
      <c r="A320" s="10" t="s">
        <v>353</v>
      </c>
      <c r="B320" s="12">
        <v>0</v>
      </c>
      <c r="C320" s="12">
        <v>1</v>
      </c>
      <c r="D320" s="12">
        <v>2</v>
      </c>
      <c r="E320" s="12">
        <v>3</v>
      </c>
      <c r="F320" s="12" t="s">
        <v>419</v>
      </c>
      <c r="G320">
        <f t="shared" si="24"/>
        <v>0</v>
      </c>
      <c r="H320">
        <f t="shared" si="25"/>
        <v>0</v>
      </c>
      <c r="I320">
        <f t="shared" si="26"/>
        <v>0</v>
      </c>
      <c r="J320">
        <f t="shared" si="27"/>
        <v>0</v>
      </c>
      <c r="K320">
        <f t="shared" si="28"/>
        <v>0</v>
      </c>
      <c r="L320">
        <f t="shared" si="29"/>
        <v>0</v>
      </c>
    </row>
    <row r="321" spans="1:12">
      <c r="A321" s="10" t="s">
        <v>354</v>
      </c>
      <c r="B321" s="12">
        <v>0</v>
      </c>
      <c r="C321" s="12">
        <v>0</v>
      </c>
      <c r="D321" s="12">
        <v>2</v>
      </c>
      <c r="E321" s="12">
        <v>2</v>
      </c>
      <c r="F321" s="12" t="s">
        <v>419</v>
      </c>
      <c r="G321">
        <f t="shared" si="24"/>
        <v>0</v>
      </c>
      <c r="H321">
        <f t="shared" si="25"/>
        <v>0</v>
      </c>
      <c r="I321">
        <f t="shared" si="26"/>
        <v>0</v>
      </c>
      <c r="J321">
        <f t="shared" si="27"/>
        <v>0</v>
      </c>
      <c r="K321">
        <f t="shared" si="28"/>
        <v>0</v>
      </c>
      <c r="L321">
        <f t="shared" si="29"/>
        <v>0</v>
      </c>
    </row>
    <row r="322" spans="1:12">
      <c r="A322" s="10" t="s">
        <v>355</v>
      </c>
      <c r="B322" s="12">
        <v>1</v>
      </c>
      <c r="C322" s="12">
        <v>3</v>
      </c>
      <c r="D322" s="12">
        <v>2</v>
      </c>
      <c r="E322" s="12">
        <v>6</v>
      </c>
      <c r="F322" s="12" t="s">
        <v>419</v>
      </c>
      <c r="G322">
        <f t="shared" si="24"/>
        <v>0</v>
      </c>
      <c r="H322">
        <f t="shared" si="25"/>
        <v>0</v>
      </c>
      <c r="I322">
        <f t="shared" si="26"/>
        <v>0</v>
      </c>
      <c r="J322">
        <f t="shared" si="27"/>
        <v>0</v>
      </c>
      <c r="K322">
        <f t="shared" si="28"/>
        <v>0</v>
      </c>
      <c r="L322">
        <f t="shared" si="29"/>
        <v>0</v>
      </c>
    </row>
    <row r="323" spans="1:12">
      <c r="A323" s="10" t="s">
        <v>356</v>
      </c>
      <c r="B323" s="12">
        <v>1</v>
      </c>
      <c r="C323" s="12">
        <v>4</v>
      </c>
      <c r="D323" s="12">
        <v>2</v>
      </c>
      <c r="E323" s="12">
        <v>7</v>
      </c>
      <c r="F323" s="12" t="s">
        <v>419</v>
      </c>
      <c r="G323">
        <f t="shared" si="24"/>
        <v>0</v>
      </c>
      <c r="H323">
        <f t="shared" si="25"/>
        <v>0</v>
      </c>
      <c r="I323">
        <f t="shared" si="26"/>
        <v>0</v>
      </c>
      <c r="J323">
        <f t="shared" si="27"/>
        <v>0</v>
      </c>
      <c r="K323">
        <f t="shared" si="28"/>
        <v>0</v>
      </c>
      <c r="L323">
        <f t="shared" si="29"/>
        <v>0</v>
      </c>
    </row>
    <row r="324" spans="1:12">
      <c r="A324" s="10" t="s">
        <v>357</v>
      </c>
      <c r="B324" s="12">
        <v>1</v>
      </c>
      <c r="C324" s="12">
        <v>2</v>
      </c>
      <c r="D324" s="12">
        <v>2</v>
      </c>
      <c r="E324" s="12">
        <v>5</v>
      </c>
      <c r="F324" s="12" t="s">
        <v>419</v>
      </c>
      <c r="G324">
        <f t="shared" ref="G324:G368" si="30">IF(AND($B324=0, $C324=0, $D324=0), 1, 0)</f>
        <v>0</v>
      </c>
      <c r="H324">
        <f t="shared" ref="H324:H368" si="31">IF(AND($B324=1, $C324=1, $D324=1), 1, 0)</f>
        <v>0</v>
      </c>
      <c r="I324">
        <f t="shared" ref="I324:I368" si="32">IF(AND($B324=2, $C324=2, $D324=2), 1, 0)</f>
        <v>0</v>
      </c>
      <c r="J324">
        <f t="shared" ref="J324:J368" si="33">IF(AND($B324=3, $C324=3, $D324=3), 1, 0)</f>
        <v>0</v>
      </c>
      <c r="K324">
        <f t="shared" ref="K324:K368" si="34">IF(AND($B324=4, $C324=4, $D324=4), 1, 0)</f>
        <v>0</v>
      </c>
      <c r="L324">
        <f t="shared" ref="L324:L368" si="35">IF(AND($B324&lt;2, $C324&lt;2, $D324&lt;2), 1, 0)</f>
        <v>0</v>
      </c>
    </row>
    <row r="325" spans="1:12">
      <c r="A325" s="10" t="s">
        <v>358</v>
      </c>
      <c r="B325" s="12">
        <v>0</v>
      </c>
      <c r="C325" s="12">
        <v>1</v>
      </c>
      <c r="D325" s="12">
        <v>1</v>
      </c>
      <c r="E325" s="12">
        <v>2</v>
      </c>
      <c r="F325" s="12" t="s">
        <v>419</v>
      </c>
      <c r="G325">
        <f t="shared" si="30"/>
        <v>0</v>
      </c>
      <c r="H325">
        <f t="shared" si="31"/>
        <v>0</v>
      </c>
      <c r="I325">
        <f t="shared" si="32"/>
        <v>0</v>
      </c>
      <c r="J325">
        <f t="shared" si="33"/>
        <v>0</v>
      </c>
      <c r="K325">
        <f t="shared" si="34"/>
        <v>0</v>
      </c>
      <c r="L325">
        <f t="shared" si="35"/>
        <v>1</v>
      </c>
    </row>
    <row r="326" spans="1:12">
      <c r="A326" s="10" t="s">
        <v>359</v>
      </c>
      <c r="B326" s="12">
        <v>1</v>
      </c>
      <c r="C326" s="12">
        <v>4</v>
      </c>
      <c r="D326" s="12">
        <v>2</v>
      </c>
      <c r="E326" s="12">
        <v>7</v>
      </c>
      <c r="F326" s="12" t="s">
        <v>419</v>
      </c>
      <c r="G326">
        <f t="shared" si="30"/>
        <v>0</v>
      </c>
      <c r="H326">
        <f t="shared" si="31"/>
        <v>0</v>
      </c>
      <c r="I326">
        <f t="shared" si="32"/>
        <v>0</v>
      </c>
      <c r="J326">
        <f t="shared" si="33"/>
        <v>0</v>
      </c>
      <c r="K326">
        <f t="shared" si="34"/>
        <v>0</v>
      </c>
      <c r="L326">
        <f t="shared" si="35"/>
        <v>0</v>
      </c>
    </row>
    <row r="327" spans="1:12">
      <c r="A327" s="10" t="s">
        <v>360</v>
      </c>
      <c r="B327" s="12">
        <v>0</v>
      </c>
      <c r="C327" s="12">
        <v>1</v>
      </c>
      <c r="D327" s="12">
        <v>1</v>
      </c>
      <c r="E327" s="12">
        <v>2</v>
      </c>
      <c r="F327" s="12" t="s">
        <v>419</v>
      </c>
      <c r="G327">
        <f t="shared" si="30"/>
        <v>0</v>
      </c>
      <c r="H327">
        <f t="shared" si="31"/>
        <v>0</v>
      </c>
      <c r="I327">
        <f t="shared" si="32"/>
        <v>0</v>
      </c>
      <c r="J327">
        <f t="shared" si="33"/>
        <v>0</v>
      </c>
      <c r="K327">
        <f t="shared" si="34"/>
        <v>0</v>
      </c>
      <c r="L327">
        <f t="shared" si="35"/>
        <v>1</v>
      </c>
    </row>
    <row r="328" spans="1:12">
      <c r="A328" s="10" t="s">
        <v>361</v>
      </c>
      <c r="B328" s="12">
        <v>1</v>
      </c>
      <c r="C328" s="12">
        <v>1</v>
      </c>
      <c r="D328" s="12">
        <v>2</v>
      </c>
      <c r="E328" s="12">
        <v>4</v>
      </c>
      <c r="F328" s="12" t="s">
        <v>419</v>
      </c>
      <c r="G328">
        <f t="shared" si="30"/>
        <v>0</v>
      </c>
      <c r="H328">
        <f t="shared" si="31"/>
        <v>0</v>
      </c>
      <c r="I328">
        <f t="shared" si="32"/>
        <v>0</v>
      </c>
      <c r="J328">
        <f t="shared" si="33"/>
        <v>0</v>
      </c>
      <c r="K328">
        <f t="shared" si="34"/>
        <v>0</v>
      </c>
      <c r="L328">
        <f t="shared" si="35"/>
        <v>0</v>
      </c>
    </row>
    <row r="329" spans="1:12">
      <c r="A329" s="10" t="s">
        <v>362</v>
      </c>
      <c r="B329" s="12">
        <v>1</v>
      </c>
      <c r="C329" s="12">
        <v>1</v>
      </c>
      <c r="D329" s="12">
        <v>2</v>
      </c>
      <c r="E329" s="12">
        <v>4</v>
      </c>
      <c r="F329" s="12" t="s">
        <v>419</v>
      </c>
      <c r="G329">
        <f t="shared" si="30"/>
        <v>0</v>
      </c>
      <c r="H329">
        <f t="shared" si="31"/>
        <v>0</v>
      </c>
      <c r="I329">
        <f t="shared" si="32"/>
        <v>0</v>
      </c>
      <c r="J329">
        <f t="shared" si="33"/>
        <v>0</v>
      </c>
      <c r="K329">
        <f t="shared" si="34"/>
        <v>0</v>
      </c>
      <c r="L329">
        <f t="shared" si="35"/>
        <v>0</v>
      </c>
    </row>
    <row r="330" spans="1:12">
      <c r="A330" s="10" t="s">
        <v>363</v>
      </c>
      <c r="B330" s="12">
        <v>1</v>
      </c>
      <c r="C330" s="12">
        <v>1</v>
      </c>
      <c r="D330" s="12">
        <v>2</v>
      </c>
      <c r="E330" s="12">
        <v>4</v>
      </c>
      <c r="F330" s="12" t="s">
        <v>419</v>
      </c>
      <c r="G330">
        <f t="shared" si="30"/>
        <v>0</v>
      </c>
      <c r="H330">
        <f t="shared" si="31"/>
        <v>0</v>
      </c>
      <c r="I330">
        <f t="shared" si="32"/>
        <v>0</v>
      </c>
      <c r="J330">
        <f t="shared" si="33"/>
        <v>0</v>
      </c>
      <c r="K330">
        <f t="shared" si="34"/>
        <v>0</v>
      </c>
      <c r="L330">
        <f t="shared" si="35"/>
        <v>0</v>
      </c>
    </row>
    <row r="331" spans="1:12">
      <c r="A331" s="10" t="s">
        <v>364</v>
      </c>
      <c r="B331" s="12">
        <v>1</v>
      </c>
      <c r="C331" s="12">
        <v>4</v>
      </c>
      <c r="D331" s="12">
        <v>2</v>
      </c>
      <c r="E331" s="12">
        <v>7</v>
      </c>
      <c r="F331" s="12" t="s">
        <v>419</v>
      </c>
      <c r="G331">
        <f t="shared" si="30"/>
        <v>0</v>
      </c>
      <c r="H331">
        <f t="shared" si="31"/>
        <v>0</v>
      </c>
      <c r="I331">
        <f t="shared" si="32"/>
        <v>0</v>
      </c>
      <c r="J331">
        <f t="shared" si="33"/>
        <v>0</v>
      </c>
      <c r="K331">
        <f t="shared" si="34"/>
        <v>0</v>
      </c>
      <c r="L331">
        <f t="shared" si="35"/>
        <v>0</v>
      </c>
    </row>
    <row r="332" spans="1:12">
      <c r="A332" s="10" t="s">
        <v>365</v>
      </c>
      <c r="B332" s="12">
        <v>1</v>
      </c>
      <c r="C332" s="12">
        <v>2</v>
      </c>
      <c r="D332" s="12">
        <v>4</v>
      </c>
      <c r="E332" s="12">
        <v>7</v>
      </c>
      <c r="F332" s="12" t="s">
        <v>419</v>
      </c>
      <c r="G332">
        <f t="shared" si="30"/>
        <v>0</v>
      </c>
      <c r="H332">
        <f t="shared" si="31"/>
        <v>0</v>
      </c>
      <c r="I332">
        <f t="shared" si="32"/>
        <v>0</v>
      </c>
      <c r="J332">
        <f t="shared" si="33"/>
        <v>0</v>
      </c>
      <c r="K332">
        <f t="shared" si="34"/>
        <v>0</v>
      </c>
      <c r="L332">
        <f t="shared" si="35"/>
        <v>0</v>
      </c>
    </row>
    <row r="333" spans="1:12">
      <c r="A333" s="10" t="s">
        <v>366</v>
      </c>
      <c r="B333" s="12">
        <v>1</v>
      </c>
      <c r="C333" s="12">
        <v>4</v>
      </c>
      <c r="D333" s="12">
        <v>2</v>
      </c>
      <c r="E333" s="12">
        <v>7</v>
      </c>
      <c r="F333" s="12" t="s">
        <v>419</v>
      </c>
      <c r="G333">
        <f t="shared" si="30"/>
        <v>0</v>
      </c>
      <c r="H333">
        <f t="shared" si="31"/>
        <v>0</v>
      </c>
      <c r="I333">
        <f t="shared" si="32"/>
        <v>0</v>
      </c>
      <c r="J333">
        <f t="shared" si="33"/>
        <v>0</v>
      </c>
      <c r="K333">
        <f t="shared" si="34"/>
        <v>0</v>
      </c>
      <c r="L333">
        <f t="shared" si="35"/>
        <v>0</v>
      </c>
    </row>
    <row r="334" spans="1:12">
      <c r="A334" s="10" t="s">
        <v>367</v>
      </c>
      <c r="B334" s="12">
        <v>1</v>
      </c>
      <c r="C334" s="12">
        <v>1</v>
      </c>
      <c r="D334" s="12">
        <v>4</v>
      </c>
      <c r="E334" s="12">
        <v>6</v>
      </c>
      <c r="F334" s="12" t="s">
        <v>419</v>
      </c>
      <c r="G334">
        <f t="shared" si="30"/>
        <v>0</v>
      </c>
      <c r="H334">
        <f t="shared" si="31"/>
        <v>0</v>
      </c>
      <c r="I334">
        <f t="shared" si="32"/>
        <v>0</v>
      </c>
      <c r="J334">
        <f t="shared" si="33"/>
        <v>0</v>
      </c>
      <c r="K334">
        <f t="shared" si="34"/>
        <v>0</v>
      </c>
      <c r="L334">
        <f t="shared" si="35"/>
        <v>0</v>
      </c>
    </row>
    <row r="335" spans="1:12">
      <c r="A335" s="10" t="s">
        <v>368</v>
      </c>
      <c r="B335" s="12">
        <v>1</v>
      </c>
      <c r="C335" s="12">
        <v>3</v>
      </c>
      <c r="D335" s="12">
        <v>4</v>
      </c>
      <c r="E335" s="12">
        <v>8</v>
      </c>
      <c r="F335" s="12" t="s">
        <v>419</v>
      </c>
      <c r="G335">
        <f t="shared" si="30"/>
        <v>0</v>
      </c>
      <c r="H335">
        <f t="shared" si="31"/>
        <v>0</v>
      </c>
      <c r="I335">
        <f t="shared" si="32"/>
        <v>0</v>
      </c>
      <c r="J335">
        <f t="shared" si="33"/>
        <v>0</v>
      </c>
      <c r="K335">
        <f t="shared" si="34"/>
        <v>0</v>
      </c>
      <c r="L335">
        <f t="shared" si="35"/>
        <v>0</v>
      </c>
    </row>
    <row r="336" spans="1:12">
      <c r="A336" s="10" t="s">
        <v>369</v>
      </c>
      <c r="B336" s="12">
        <v>1</v>
      </c>
      <c r="C336" s="12">
        <v>1</v>
      </c>
      <c r="D336" s="12">
        <v>4</v>
      </c>
      <c r="E336" s="12">
        <v>6</v>
      </c>
      <c r="F336" s="12" t="s">
        <v>419</v>
      </c>
      <c r="G336">
        <f t="shared" si="30"/>
        <v>0</v>
      </c>
      <c r="H336">
        <f t="shared" si="31"/>
        <v>0</v>
      </c>
      <c r="I336">
        <f t="shared" si="32"/>
        <v>0</v>
      </c>
      <c r="J336">
        <f t="shared" si="33"/>
        <v>0</v>
      </c>
      <c r="K336">
        <f t="shared" si="34"/>
        <v>0</v>
      </c>
      <c r="L336">
        <f t="shared" si="35"/>
        <v>0</v>
      </c>
    </row>
    <row r="337" spans="1:12">
      <c r="A337" s="10" t="s">
        <v>370</v>
      </c>
      <c r="B337" s="12">
        <v>1</v>
      </c>
      <c r="C337" s="12">
        <v>1</v>
      </c>
      <c r="D337" s="12">
        <v>4</v>
      </c>
      <c r="E337" s="12">
        <v>6</v>
      </c>
      <c r="F337" s="12" t="s">
        <v>419</v>
      </c>
      <c r="G337">
        <f t="shared" si="30"/>
        <v>0</v>
      </c>
      <c r="H337">
        <f t="shared" si="31"/>
        <v>0</v>
      </c>
      <c r="I337">
        <f t="shared" si="32"/>
        <v>0</v>
      </c>
      <c r="J337">
        <f t="shared" si="33"/>
        <v>0</v>
      </c>
      <c r="K337">
        <f t="shared" si="34"/>
        <v>0</v>
      </c>
      <c r="L337">
        <f t="shared" si="35"/>
        <v>0</v>
      </c>
    </row>
    <row r="338" spans="1:12">
      <c r="A338" s="10" t="s">
        <v>371</v>
      </c>
      <c r="B338" s="12">
        <v>1</v>
      </c>
      <c r="C338" s="12">
        <v>1</v>
      </c>
      <c r="D338" s="12">
        <v>2</v>
      </c>
      <c r="E338" s="12">
        <v>4</v>
      </c>
      <c r="F338" s="12" t="s">
        <v>419</v>
      </c>
      <c r="G338">
        <f t="shared" si="30"/>
        <v>0</v>
      </c>
      <c r="H338">
        <f t="shared" si="31"/>
        <v>0</v>
      </c>
      <c r="I338">
        <f t="shared" si="32"/>
        <v>0</v>
      </c>
      <c r="J338">
        <f t="shared" si="33"/>
        <v>0</v>
      </c>
      <c r="K338">
        <f t="shared" si="34"/>
        <v>0</v>
      </c>
      <c r="L338">
        <f t="shared" si="35"/>
        <v>0</v>
      </c>
    </row>
    <row r="339" spans="1:12">
      <c r="A339" s="10" t="s">
        <v>372</v>
      </c>
      <c r="B339" s="12">
        <v>1</v>
      </c>
      <c r="C339" s="12">
        <v>1</v>
      </c>
      <c r="D339" s="12">
        <v>4</v>
      </c>
      <c r="E339" s="12">
        <v>6</v>
      </c>
      <c r="F339" s="12" t="s">
        <v>419</v>
      </c>
      <c r="G339">
        <f t="shared" si="30"/>
        <v>0</v>
      </c>
      <c r="H339">
        <f t="shared" si="31"/>
        <v>0</v>
      </c>
      <c r="I339">
        <f t="shared" si="32"/>
        <v>0</v>
      </c>
      <c r="J339">
        <f t="shared" si="33"/>
        <v>0</v>
      </c>
      <c r="K339">
        <f t="shared" si="34"/>
        <v>0</v>
      </c>
      <c r="L339">
        <f t="shared" si="35"/>
        <v>0</v>
      </c>
    </row>
    <row r="340" spans="1:12">
      <c r="A340" s="10" t="s">
        <v>373</v>
      </c>
      <c r="B340" s="11">
        <v>1</v>
      </c>
      <c r="C340" s="11">
        <v>4</v>
      </c>
      <c r="D340" s="11">
        <v>4</v>
      </c>
      <c r="E340" s="11">
        <v>9</v>
      </c>
      <c r="F340" s="14" t="s">
        <v>419</v>
      </c>
      <c r="G340">
        <f t="shared" si="30"/>
        <v>0</v>
      </c>
      <c r="H340">
        <f t="shared" si="31"/>
        <v>0</v>
      </c>
      <c r="I340">
        <f t="shared" si="32"/>
        <v>0</v>
      </c>
      <c r="J340">
        <f t="shared" si="33"/>
        <v>0</v>
      </c>
      <c r="K340">
        <f t="shared" si="34"/>
        <v>0</v>
      </c>
      <c r="L340">
        <f t="shared" si="35"/>
        <v>0</v>
      </c>
    </row>
    <row r="341" spans="1:12">
      <c r="A341" s="10" t="s">
        <v>374</v>
      </c>
      <c r="B341" s="12">
        <v>1</v>
      </c>
      <c r="C341" s="12">
        <v>4</v>
      </c>
      <c r="D341" s="12">
        <v>2</v>
      </c>
      <c r="E341" s="12">
        <v>7</v>
      </c>
      <c r="F341" s="12" t="s">
        <v>419</v>
      </c>
      <c r="G341">
        <f t="shared" si="30"/>
        <v>0</v>
      </c>
      <c r="H341">
        <f t="shared" si="31"/>
        <v>0</v>
      </c>
      <c r="I341">
        <f t="shared" si="32"/>
        <v>0</v>
      </c>
      <c r="J341">
        <f t="shared" si="33"/>
        <v>0</v>
      </c>
      <c r="K341">
        <f t="shared" si="34"/>
        <v>0</v>
      </c>
      <c r="L341">
        <f t="shared" si="35"/>
        <v>0</v>
      </c>
    </row>
    <row r="342" spans="1:12">
      <c r="A342" s="10" t="s">
        <v>375</v>
      </c>
      <c r="B342" s="12">
        <v>1</v>
      </c>
      <c r="C342" s="12">
        <v>1</v>
      </c>
      <c r="D342" s="12">
        <v>4</v>
      </c>
      <c r="E342" s="12">
        <v>6</v>
      </c>
      <c r="F342" s="12" t="s">
        <v>419</v>
      </c>
      <c r="G342">
        <f t="shared" si="30"/>
        <v>0</v>
      </c>
      <c r="H342">
        <f t="shared" si="31"/>
        <v>0</v>
      </c>
      <c r="I342">
        <f t="shared" si="32"/>
        <v>0</v>
      </c>
      <c r="J342">
        <f t="shared" si="33"/>
        <v>0</v>
      </c>
      <c r="K342">
        <f t="shared" si="34"/>
        <v>0</v>
      </c>
      <c r="L342">
        <f t="shared" si="35"/>
        <v>0</v>
      </c>
    </row>
    <row r="343" spans="1:12">
      <c r="A343" s="10" t="s">
        <v>376</v>
      </c>
      <c r="B343" s="12">
        <v>0</v>
      </c>
      <c r="C343" s="12">
        <v>1</v>
      </c>
      <c r="D343" s="12">
        <v>1</v>
      </c>
      <c r="E343" s="12">
        <v>2</v>
      </c>
      <c r="F343" s="12" t="s">
        <v>419</v>
      </c>
      <c r="G343">
        <f t="shared" si="30"/>
        <v>0</v>
      </c>
      <c r="H343">
        <f t="shared" si="31"/>
        <v>0</v>
      </c>
      <c r="I343">
        <f t="shared" si="32"/>
        <v>0</v>
      </c>
      <c r="J343">
        <f t="shared" si="33"/>
        <v>0</v>
      </c>
      <c r="K343">
        <f t="shared" si="34"/>
        <v>0</v>
      </c>
      <c r="L343">
        <f t="shared" si="35"/>
        <v>1</v>
      </c>
    </row>
    <row r="344" spans="1:12">
      <c r="A344" s="10" t="s">
        <v>377</v>
      </c>
      <c r="B344" s="12">
        <v>0</v>
      </c>
      <c r="C344" s="12">
        <v>1</v>
      </c>
      <c r="D344" s="12">
        <v>2</v>
      </c>
      <c r="E344" s="12">
        <v>3</v>
      </c>
      <c r="F344" s="12" t="s">
        <v>419</v>
      </c>
      <c r="G344">
        <f t="shared" si="30"/>
        <v>0</v>
      </c>
      <c r="H344">
        <f t="shared" si="31"/>
        <v>0</v>
      </c>
      <c r="I344">
        <f t="shared" si="32"/>
        <v>0</v>
      </c>
      <c r="J344">
        <f t="shared" si="33"/>
        <v>0</v>
      </c>
      <c r="K344">
        <f t="shared" si="34"/>
        <v>0</v>
      </c>
      <c r="L344">
        <f t="shared" si="35"/>
        <v>0</v>
      </c>
    </row>
    <row r="345" spans="1:12">
      <c r="A345" s="10" t="s">
        <v>378</v>
      </c>
      <c r="B345" s="12">
        <v>0</v>
      </c>
      <c r="C345" s="12">
        <v>1</v>
      </c>
      <c r="D345" s="12">
        <v>1</v>
      </c>
      <c r="E345" s="12">
        <v>2</v>
      </c>
      <c r="F345" s="12" t="s">
        <v>419</v>
      </c>
      <c r="G345">
        <f t="shared" si="30"/>
        <v>0</v>
      </c>
      <c r="H345">
        <f t="shared" si="31"/>
        <v>0</v>
      </c>
      <c r="I345">
        <f t="shared" si="32"/>
        <v>0</v>
      </c>
      <c r="J345">
        <f t="shared" si="33"/>
        <v>0</v>
      </c>
      <c r="K345">
        <f t="shared" si="34"/>
        <v>0</v>
      </c>
      <c r="L345">
        <f t="shared" si="35"/>
        <v>1</v>
      </c>
    </row>
    <row r="346" spans="1:12">
      <c r="A346" s="10" t="s">
        <v>379</v>
      </c>
      <c r="B346" s="12">
        <v>1</v>
      </c>
      <c r="C346" s="12">
        <v>1</v>
      </c>
      <c r="D346" s="12">
        <v>4</v>
      </c>
      <c r="E346" s="12">
        <v>6</v>
      </c>
      <c r="F346" s="12" t="s">
        <v>419</v>
      </c>
      <c r="G346">
        <f t="shared" si="30"/>
        <v>0</v>
      </c>
      <c r="H346">
        <f t="shared" si="31"/>
        <v>0</v>
      </c>
      <c r="I346">
        <f t="shared" si="32"/>
        <v>0</v>
      </c>
      <c r="J346">
        <f t="shared" si="33"/>
        <v>0</v>
      </c>
      <c r="K346">
        <f t="shared" si="34"/>
        <v>0</v>
      </c>
      <c r="L346">
        <f t="shared" si="35"/>
        <v>0</v>
      </c>
    </row>
    <row r="347" spans="1:12">
      <c r="A347" s="10" t="s">
        <v>380</v>
      </c>
      <c r="B347" s="12">
        <v>1</v>
      </c>
      <c r="C347" s="12">
        <v>1</v>
      </c>
      <c r="D347" s="12">
        <v>4</v>
      </c>
      <c r="E347" s="12">
        <v>6</v>
      </c>
      <c r="F347" s="12" t="s">
        <v>419</v>
      </c>
      <c r="G347">
        <f t="shared" si="30"/>
        <v>0</v>
      </c>
      <c r="H347">
        <f t="shared" si="31"/>
        <v>0</v>
      </c>
      <c r="I347">
        <f t="shared" si="32"/>
        <v>0</v>
      </c>
      <c r="J347">
        <f t="shared" si="33"/>
        <v>0</v>
      </c>
      <c r="K347">
        <f t="shared" si="34"/>
        <v>0</v>
      </c>
      <c r="L347">
        <f t="shared" si="35"/>
        <v>0</v>
      </c>
    </row>
    <row r="348" spans="1:12">
      <c r="A348" s="10" t="s">
        <v>381</v>
      </c>
      <c r="B348" s="12">
        <v>1</v>
      </c>
      <c r="C348" s="12">
        <v>1</v>
      </c>
      <c r="D348" s="12">
        <v>2</v>
      </c>
      <c r="E348" s="12">
        <v>4</v>
      </c>
      <c r="F348" s="12" t="s">
        <v>419</v>
      </c>
      <c r="G348">
        <f t="shared" si="30"/>
        <v>0</v>
      </c>
      <c r="H348">
        <f t="shared" si="31"/>
        <v>0</v>
      </c>
      <c r="I348">
        <f t="shared" si="32"/>
        <v>0</v>
      </c>
      <c r="J348">
        <f t="shared" si="33"/>
        <v>0</v>
      </c>
      <c r="K348">
        <f t="shared" si="34"/>
        <v>0</v>
      </c>
      <c r="L348">
        <f t="shared" si="35"/>
        <v>0</v>
      </c>
    </row>
    <row r="349" spans="1:12">
      <c r="A349" s="10" t="s">
        <v>382</v>
      </c>
      <c r="B349" s="11">
        <v>1</v>
      </c>
      <c r="C349" s="11">
        <v>4</v>
      </c>
      <c r="D349" s="11">
        <v>4</v>
      </c>
      <c r="E349" s="11">
        <v>9</v>
      </c>
      <c r="F349" s="14" t="s">
        <v>419</v>
      </c>
      <c r="G349">
        <f t="shared" si="30"/>
        <v>0</v>
      </c>
      <c r="H349">
        <f t="shared" si="31"/>
        <v>0</v>
      </c>
      <c r="I349">
        <f t="shared" si="32"/>
        <v>0</v>
      </c>
      <c r="J349">
        <f t="shared" si="33"/>
        <v>0</v>
      </c>
      <c r="K349">
        <f t="shared" si="34"/>
        <v>0</v>
      </c>
      <c r="L349">
        <f t="shared" si="35"/>
        <v>0</v>
      </c>
    </row>
    <row r="350" spans="1:12">
      <c r="A350" s="10" t="s">
        <v>383</v>
      </c>
      <c r="B350" s="12">
        <v>1</v>
      </c>
      <c r="C350" s="12">
        <v>1</v>
      </c>
      <c r="D350" s="12">
        <v>4</v>
      </c>
      <c r="E350" s="12">
        <v>6</v>
      </c>
      <c r="F350" s="12" t="s">
        <v>419</v>
      </c>
      <c r="G350">
        <f t="shared" si="30"/>
        <v>0</v>
      </c>
      <c r="H350">
        <f t="shared" si="31"/>
        <v>0</v>
      </c>
      <c r="I350">
        <f t="shared" si="32"/>
        <v>0</v>
      </c>
      <c r="J350">
        <f t="shared" si="33"/>
        <v>0</v>
      </c>
      <c r="K350">
        <f t="shared" si="34"/>
        <v>0</v>
      </c>
      <c r="L350">
        <f t="shared" si="35"/>
        <v>0</v>
      </c>
    </row>
    <row r="351" spans="1:12">
      <c r="A351" s="10" t="s">
        <v>384</v>
      </c>
      <c r="B351" s="12">
        <v>1</v>
      </c>
      <c r="C351" s="12">
        <v>3</v>
      </c>
      <c r="D351" s="12">
        <v>4</v>
      </c>
      <c r="E351" s="12">
        <v>8</v>
      </c>
      <c r="F351" s="12" t="s">
        <v>419</v>
      </c>
      <c r="G351">
        <f t="shared" si="30"/>
        <v>0</v>
      </c>
      <c r="H351">
        <f t="shared" si="31"/>
        <v>0</v>
      </c>
      <c r="I351">
        <f t="shared" si="32"/>
        <v>0</v>
      </c>
      <c r="J351">
        <f t="shared" si="33"/>
        <v>0</v>
      </c>
      <c r="K351">
        <f t="shared" si="34"/>
        <v>0</v>
      </c>
      <c r="L351">
        <f t="shared" si="35"/>
        <v>0</v>
      </c>
    </row>
    <row r="352" spans="1:12" ht="15" customHeight="1">
      <c r="A352" s="10" t="s">
        <v>385</v>
      </c>
      <c r="B352" s="12">
        <v>1</v>
      </c>
      <c r="C352" s="12">
        <v>1</v>
      </c>
      <c r="D352" s="12">
        <v>1</v>
      </c>
      <c r="E352" s="12">
        <v>3</v>
      </c>
      <c r="F352" s="12" t="s">
        <v>419</v>
      </c>
      <c r="G352">
        <f t="shared" si="30"/>
        <v>0</v>
      </c>
      <c r="H352">
        <f t="shared" si="31"/>
        <v>1</v>
      </c>
      <c r="I352">
        <f t="shared" si="32"/>
        <v>0</v>
      </c>
      <c r="J352">
        <f t="shared" si="33"/>
        <v>0</v>
      </c>
      <c r="K352">
        <f t="shared" si="34"/>
        <v>0</v>
      </c>
      <c r="L352">
        <f t="shared" si="35"/>
        <v>1</v>
      </c>
    </row>
    <row r="353" spans="1:12">
      <c r="A353" s="10" t="s">
        <v>386</v>
      </c>
      <c r="B353" s="12">
        <v>1</v>
      </c>
      <c r="C353" s="12">
        <v>1</v>
      </c>
      <c r="D353" s="12">
        <v>0</v>
      </c>
      <c r="E353" s="12">
        <v>2</v>
      </c>
      <c r="F353" s="12" t="s">
        <v>419</v>
      </c>
      <c r="G353">
        <f t="shared" si="30"/>
        <v>0</v>
      </c>
      <c r="H353">
        <f t="shared" si="31"/>
        <v>0</v>
      </c>
      <c r="I353">
        <f t="shared" si="32"/>
        <v>0</v>
      </c>
      <c r="J353">
        <f t="shared" si="33"/>
        <v>0</v>
      </c>
      <c r="K353">
        <f t="shared" si="34"/>
        <v>0</v>
      </c>
      <c r="L353">
        <f t="shared" si="35"/>
        <v>1</v>
      </c>
    </row>
    <row r="354" spans="1:12">
      <c r="A354" s="10" t="s">
        <v>387</v>
      </c>
      <c r="B354" s="12">
        <v>1</v>
      </c>
      <c r="C354" s="12">
        <v>1</v>
      </c>
      <c r="D354" s="12">
        <v>0</v>
      </c>
      <c r="E354" s="12">
        <v>2</v>
      </c>
      <c r="F354" s="12" t="s">
        <v>419</v>
      </c>
      <c r="G354">
        <f t="shared" si="30"/>
        <v>0</v>
      </c>
      <c r="H354">
        <f t="shared" si="31"/>
        <v>0</v>
      </c>
      <c r="I354">
        <f t="shared" si="32"/>
        <v>0</v>
      </c>
      <c r="J354">
        <f t="shared" si="33"/>
        <v>0</v>
      </c>
      <c r="K354">
        <f t="shared" si="34"/>
        <v>0</v>
      </c>
      <c r="L354">
        <f t="shared" si="35"/>
        <v>1</v>
      </c>
    </row>
    <row r="355" spans="1:12">
      <c r="A355" s="10" t="s">
        <v>388</v>
      </c>
      <c r="B355" s="12">
        <v>1</v>
      </c>
      <c r="C355" s="12">
        <v>1</v>
      </c>
      <c r="D355" s="12">
        <v>2</v>
      </c>
      <c r="E355" s="12">
        <v>4</v>
      </c>
      <c r="F355" s="12" t="s">
        <v>419</v>
      </c>
      <c r="G355">
        <f t="shared" si="30"/>
        <v>0</v>
      </c>
      <c r="H355">
        <f t="shared" si="31"/>
        <v>0</v>
      </c>
      <c r="I355">
        <f t="shared" si="32"/>
        <v>0</v>
      </c>
      <c r="J355">
        <f t="shared" si="33"/>
        <v>0</v>
      </c>
      <c r="K355">
        <f t="shared" si="34"/>
        <v>0</v>
      </c>
      <c r="L355">
        <f t="shared" si="35"/>
        <v>0</v>
      </c>
    </row>
    <row r="356" spans="1:12">
      <c r="A356" s="10" t="s">
        <v>389</v>
      </c>
      <c r="B356" s="12">
        <v>1</v>
      </c>
      <c r="C356" s="12">
        <v>1</v>
      </c>
      <c r="D356" s="12">
        <v>2</v>
      </c>
      <c r="E356" s="12">
        <v>4</v>
      </c>
      <c r="F356" s="12" t="s">
        <v>419</v>
      </c>
      <c r="G356">
        <f t="shared" si="30"/>
        <v>0</v>
      </c>
      <c r="H356">
        <f t="shared" si="31"/>
        <v>0</v>
      </c>
      <c r="I356">
        <f t="shared" si="32"/>
        <v>0</v>
      </c>
      <c r="J356">
        <f t="shared" si="33"/>
        <v>0</v>
      </c>
      <c r="K356">
        <f t="shared" si="34"/>
        <v>0</v>
      </c>
      <c r="L356">
        <f t="shared" si="35"/>
        <v>0</v>
      </c>
    </row>
    <row r="357" spans="1:12">
      <c r="A357" s="10" t="s">
        <v>390</v>
      </c>
      <c r="B357" s="12">
        <v>1</v>
      </c>
      <c r="C357" s="12">
        <v>0</v>
      </c>
      <c r="D357" s="12">
        <v>0</v>
      </c>
      <c r="E357" s="12">
        <v>1</v>
      </c>
      <c r="F357" s="12" t="s">
        <v>419</v>
      </c>
      <c r="G357">
        <f t="shared" si="30"/>
        <v>0</v>
      </c>
      <c r="H357">
        <f t="shared" si="31"/>
        <v>0</v>
      </c>
      <c r="I357">
        <f t="shared" si="32"/>
        <v>0</v>
      </c>
      <c r="J357">
        <f t="shared" si="33"/>
        <v>0</v>
      </c>
      <c r="K357">
        <f t="shared" si="34"/>
        <v>0</v>
      </c>
      <c r="L357">
        <f t="shared" si="35"/>
        <v>1</v>
      </c>
    </row>
    <row r="358" spans="1:12">
      <c r="A358" s="10" t="s">
        <v>391</v>
      </c>
      <c r="B358" s="12">
        <v>0</v>
      </c>
      <c r="C358" s="12">
        <v>0</v>
      </c>
      <c r="D358" s="12">
        <v>2</v>
      </c>
      <c r="E358" s="12">
        <v>2</v>
      </c>
      <c r="F358" s="12" t="s">
        <v>419</v>
      </c>
      <c r="G358">
        <f t="shared" si="30"/>
        <v>0</v>
      </c>
      <c r="H358">
        <f t="shared" si="31"/>
        <v>0</v>
      </c>
      <c r="I358">
        <f t="shared" si="32"/>
        <v>0</v>
      </c>
      <c r="J358">
        <f t="shared" si="33"/>
        <v>0</v>
      </c>
      <c r="K358">
        <f t="shared" si="34"/>
        <v>0</v>
      </c>
      <c r="L358">
        <f t="shared" si="35"/>
        <v>0</v>
      </c>
    </row>
    <row r="359" spans="1:12">
      <c r="A359" s="10" t="s">
        <v>392</v>
      </c>
      <c r="B359" s="12">
        <v>0</v>
      </c>
      <c r="C359" s="12">
        <v>0</v>
      </c>
      <c r="D359" s="12">
        <v>4</v>
      </c>
      <c r="E359" s="12">
        <v>4</v>
      </c>
      <c r="F359" s="12" t="s">
        <v>419</v>
      </c>
      <c r="G359">
        <f t="shared" si="30"/>
        <v>0</v>
      </c>
      <c r="H359">
        <f t="shared" si="31"/>
        <v>0</v>
      </c>
      <c r="I359">
        <f t="shared" si="32"/>
        <v>0</v>
      </c>
      <c r="J359">
        <f t="shared" si="33"/>
        <v>0</v>
      </c>
      <c r="K359">
        <f t="shared" si="34"/>
        <v>0</v>
      </c>
      <c r="L359">
        <f t="shared" si="35"/>
        <v>0</v>
      </c>
    </row>
    <row r="360" spans="1:12">
      <c r="A360" s="10" t="s">
        <v>393</v>
      </c>
      <c r="B360" s="12">
        <v>1</v>
      </c>
      <c r="C360" s="12">
        <v>0</v>
      </c>
      <c r="D360" s="12">
        <v>2</v>
      </c>
      <c r="E360" s="12">
        <v>3</v>
      </c>
      <c r="F360" s="12" t="s">
        <v>419</v>
      </c>
      <c r="G360">
        <f t="shared" si="30"/>
        <v>0</v>
      </c>
      <c r="H360">
        <f t="shared" si="31"/>
        <v>0</v>
      </c>
      <c r="I360">
        <f t="shared" si="32"/>
        <v>0</v>
      </c>
      <c r="J360">
        <f t="shared" si="33"/>
        <v>0</v>
      </c>
      <c r="K360">
        <f t="shared" si="34"/>
        <v>0</v>
      </c>
      <c r="L360">
        <f t="shared" si="35"/>
        <v>0</v>
      </c>
    </row>
    <row r="361" spans="1:12">
      <c r="A361" s="10" t="s">
        <v>394</v>
      </c>
      <c r="B361" s="12">
        <v>0</v>
      </c>
      <c r="C361" s="12">
        <v>0</v>
      </c>
      <c r="D361" s="12">
        <v>0</v>
      </c>
      <c r="E361" s="12">
        <v>0</v>
      </c>
      <c r="F361" s="12" t="s">
        <v>419</v>
      </c>
      <c r="G361">
        <f t="shared" si="30"/>
        <v>1</v>
      </c>
      <c r="H361">
        <f t="shared" si="31"/>
        <v>0</v>
      </c>
      <c r="I361">
        <f t="shared" si="32"/>
        <v>0</v>
      </c>
      <c r="J361">
        <f t="shared" si="33"/>
        <v>0</v>
      </c>
      <c r="K361">
        <f t="shared" si="34"/>
        <v>0</v>
      </c>
      <c r="L361">
        <f t="shared" si="35"/>
        <v>1</v>
      </c>
    </row>
    <row r="362" spans="1:12">
      <c r="A362" s="10" t="s">
        <v>395</v>
      </c>
      <c r="B362" s="12">
        <v>0</v>
      </c>
      <c r="C362" s="12">
        <v>0</v>
      </c>
      <c r="D362" s="12">
        <v>1</v>
      </c>
      <c r="E362" s="12">
        <v>1</v>
      </c>
      <c r="F362" s="12" t="s">
        <v>419</v>
      </c>
      <c r="G362">
        <f t="shared" si="30"/>
        <v>0</v>
      </c>
      <c r="H362">
        <f t="shared" si="31"/>
        <v>0</v>
      </c>
      <c r="I362">
        <f t="shared" si="32"/>
        <v>0</v>
      </c>
      <c r="J362">
        <f t="shared" si="33"/>
        <v>0</v>
      </c>
      <c r="K362">
        <f t="shared" si="34"/>
        <v>0</v>
      </c>
      <c r="L362">
        <f t="shared" si="35"/>
        <v>1</v>
      </c>
    </row>
    <row r="363" spans="1:12">
      <c r="A363" s="10" t="s">
        <v>396</v>
      </c>
      <c r="B363" s="12">
        <v>0</v>
      </c>
      <c r="C363" s="12">
        <v>0</v>
      </c>
      <c r="D363" s="12">
        <v>0</v>
      </c>
      <c r="E363" s="12">
        <v>0</v>
      </c>
      <c r="F363" s="12" t="s">
        <v>419</v>
      </c>
      <c r="G363">
        <f t="shared" si="30"/>
        <v>1</v>
      </c>
      <c r="H363">
        <f t="shared" si="31"/>
        <v>0</v>
      </c>
      <c r="I363">
        <f t="shared" si="32"/>
        <v>0</v>
      </c>
      <c r="J363">
        <f t="shared" si="33"/>
        <v>0</v>
      </c>
      <c r="K363">
        <f t="shared" si="34"/>
        <v>0</v>
      </c>
      <c r="L363">
        <f t="shared" si="35"/>
        <v>1</v>
      </c>
    </row>
    <row r="364" spans="1:12">
      <c r="A364" s="10" t="s">
        <v>397</v>
      </c>
      <c r="B364" s="12">
        <v>1</v>
      </c>
      <c r="C364" s="12">
        <v>0</v>
      </c>
      <c r="D364" s="12">
        <v>0</v>
      </c>
      <c r="E364" s="12">
        <v>1</v>
      </c>
      <c r="F364" s="12" t="s">
        <v>419</v>
      </c>
      <c r="G364">
        <f t="shared" si="30"/>
        <v>0</v>
      </c>
      <c r="H364">
        <f t="shared" si="31"/>
        <v>0</v>
      </c>
      <c r="I364">
        <f t="shared" si="32"/>
        <v>0</v>
      </c>
      <c r="J364">
        <f t="shared" si="33"/>
        <v>0</v>
      </c>
      <c r="K364">
        <f t="shared" si="34"/>
        <v>0</v>
      </c>
      <c r="L364">
        <f t="shared" si="35"/>
        <v>1</v>
      </c>
    </row>
    <row r="365" spans="1:12">
      <c r="A365" s="10" t="s">
        <v>398</v>
      </c>
      <c r="B365" s="12">
        <v>1</v>
      </c>
      <c r="C365" s="12">
        <v>1</v>
      </c>
      <c r="D365" s="12">
        <v>0</v>
      </c>
      <c r="E365" s="12">
        <v>2</v>
      </c>
      <c r="F365" s="12" t="s">
        <v>419</v>
      </c>
      <c r="G365">
        <f t="shared" si="30"/>
        <v>0</v>
      </c>
      <c r="H365">
        <f t="shared" si="31"/>
        <v>0</v>
      </c>
      <c r="I365">
        <f t="shared" si="32"/>
        <v>0</v>
      </c>
      <c r="J365">
        <f t="shared" si="33"/>
        <v>0</v>
      </c>
      <c r="K365">
        <f t="shared" si="34"/>
        <v>0</v>
      </c>
      <c r="L365">
        <f t="shared" si="35"/>
        <v>1</v>
      </c>
    </row>
    <row r="366" spans="1:12">
      <c r="A366" s="10" t="s">
        <v>399</v>
      </c>
      <c r="B366" s="12">
        <v>0</v>
      </c>
      <c r="C366" s="12">
        <v>0</v>
      </c>
      <c r="D366" s="12">
        <v>0</v>
      </c>
      <c r="E366" s="12">
        <v>0</v>
      </c>
      <c r="F366" s="12" t="s">
        <v>419</v>
      </c>
      <c r="G366">
        <f t="shared" si="30"/>
        <v>1</v>
      </c>
      <c r="H366">
        <f t="shared" si="31"/>
        <v>0</v>
      </c>
      <c r="I366">
        <f t="shared" si="32"/>
        <v>0</v>
      </c>
      <c r="J366">
        <f t="shared" si="33"/>
        <v>0</v>
      </c>
      <c r="K366">
        <f t="shared" si="34"/>
        <v>0</v>
      </c>
      <c r="L366">
        <f t="shared" si="35"/>
        <v>1</v>
      </c>
    </row>
    <row r="367" spans="1:12">
      <c r="A367" s="10" t="s">
        <v>400</v>
      </c>
      <c r="B367" s="13">
        <v>0</v>
      </c>
      <c r="C367" s="13">
        <v>1</v>
      </c>
      <c r="D367" s="13">
        <v>0</v>
      </c>
      <c r="E367" s="12">
        <v>1</v>
      </c>
      <c r="F367" s="12" t="s">
        <v>419</v>
      </c>
      <c r="G367">
        <f t="shared" si="30"/>
        <v>0</v>
      </c>
      <c r="H367">
        <f t="shared" si="31"/>
        <v>0</v>
      </c>
      <c r="I367">
        <f t="shared" si="32"/>
        <v>0</v>
      </c>
      <c r="J367">
        <f t="shared" si="33"/>
        <v>0</v>
      </c>
      <c r="K367">
        <f t="shared" si="34"/>
        <v>0</v>
      </c>
      <c r="L367">
        <f t="shared" si="35"/>
        <v>1</v>
      </c>
    </row>
    <row r="368" spans="1:12">
      <c r="A368" s="10" t="s">
        <v>401</v>
      </c>
      <c r="B368" s="13">
        <v>1</v>
      </c>
      <c r="C368" s="13">
        <v>0</v>
      </c>
      <c r="D368" s="13">
        <v>0</v>
      </c>
      <c r="E368" s="12">
        <v>1</v>
      </c>
      <c r="F368" s="12" t="s">
        <v>419</v>
      </c>
      <c r="G368">
        <f t="shared" si="30"/>
        <v>0</v>
      </c>
      <c r="H368">
        <f t="shared" si="31"/>
        <v>0</v>
      </c>
      <c r="I368">
        <f t="shared" si="32"/>
        <v>0</v>
      </c>
      <c r="J368">
        <f t="shared" si="33"/>
        <v>0</v>
      </c>
      <c r="K368">
        <f t="shared" si="34"/>
        <v>0</v>
      </c>
      <c r="L368">
        <f t="shared" si="35"/>
        <v>1</v>
      </c>
    </row>
    <row r="369" spans="1:13">
      <c r="A369" s="84" t="s">
        <v>415</v>
      </c>
      <c r="B369" s="86">
        <f>AVERAGE(B3:B368)</f>
        <v>0.97540983606557374</v>
      </c>
      <c r="C369" s="86">
        <f t="shared" ref="C369:E369" si="36">AVERAGE(C3:C368)</f>
        <v>1.0027322404371584</v>
      </c>
      <c r="D369" s="86">
        <f t="shared" si="36"/>
        <v>1.5109289617486339</v>
      </c>
      <c r="E369" s="86">
        <f t="shared" si="36"/>
        <v>3.4890710382513661</v>
      </c>
      <c r="K369" s="79">
        <f>SUM(K3:K368)</f>
        <v>1</v>
      </c>
      <c r="L369" s="79">
        <f>SUM(L3:L368)</f>
        <v>182</v>
      </c>
      <c r="M369" s="79" t="s">
        <v>5</v>
      </c>
    </row>
    <row r="370" spans="1:13">
      <c r="A370" s="84" t="s">
        <v>402</v>
      </c>
      <c r="B370" s="85">
        <f>MEDIAN(B3:B368)</f>
        <v>1</v>
      </c>
      <c r="C370" s="85">
        <f t="shared" ref="C370:E370" si="37">MEDIAN(C3:C368)</f>
        <v>1</v>
      </c>
      <c r="D370" s="85">
        <f t="shared" si="37"/>
        <v>1</v>
      </c>
      <c r="E370" s="85">
        <f t="shared" si="37"/>
        <v>3</v>
      </c>
    </row>
  </sheetData>
  <mergeCells count="5">
    <mergeCell ref="A1:A2"/>
    <mergeCell ref="B1:D1"/>
    <mergeCell ref="E1:E2"/>
    <mergeCell ref="F1:F2"/>
    <mergeCell ref="G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PUBLIC</vt:lpstr>
      <vt:lpstr>PRIVATE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Mairing</dc:creator>
  <cp:lastModifiedBy>Jackson Mairing</cp:lastModifiedBy>
  <cp:lastPrinted>2016-05-27T12:47:34Z</cp:lastPrinted>
  <dcterms:created xsi:type="dcterms:W3CDTF">2016-04-09T13:28:04Z</dcterms:created>
  <dcterms:modified xsi:type="dcterms:W3CDTF">2017-04-07T15:45:53Z</dcterms:modified>
</cp:coreProperties>
</file>