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19815" windowHeight="7365" activeTab="2"/>
  </bookViews>
  <sheets>
    <sheet name="Form Responses 1" sheetId="1" r:id="rId1"/>
    <sheet name="Data Kuantitatif" sheetId="2" r:id="rId2"/>
    <sheet name="Data Kualitatif" sheetId="3" r:id="rId3"/>
    <sheet name="Penskoran Pilgan" sheetId="4" r:id="rId4"/>
    <sheet name="Pengkodingan" sheetId="5" r:id="rId5"/>
  </sheets>
  <calcPr calcId="144525"/>
</workbook>
</file>

<file path=xl/calcChain.xml><?xml version="1.0" encoding="utf-8"?>
<calcChain xmlns="http://schemas.openxmlformats.org/spreadsheetml/2006/main">
  <c r="D60" i="3" l="1"/>
  <c r="D59" i="3"/>
  <c r="D58" i="3"/>
  <c r="D57" i="3"/>
  <c r="D56" i="3"/>
  <c r="D64" i="5"/>
  <c r="D63" i="5"/>
  <c r="D62" i="5"/>
  <c r="D61" i="5"/>
  <c r="D60" i="5"/>
  <c r="D59" i="5"/>
  <c r="J62" i="4" l="1"/>
  <c r="J60" i="4"/>
  <c r="G62" i="2" l="1"/>
  <c r="J64" i="4"/>
  <c r="I64" i="4"/>
  <c r="I47" i="4"/>
  <c r="I48" i="4"/>
  <c r="I49" i="4"/>
  <c r="I50" i="4"/>
  <c r="I51" i="4"/>
  <c r="I52" i="4"/>
  <c r="I53" i="4"/>
  <c r="I54" i="4"/>
  <c r="I55" i="4"/>
  <c r="I56" i="4"/>
  <c r="I57" i="4"/>
  <c r="I58" i="4"/>
  <c r="I59" i="4"/>
  <c r="I60" i="4"/>
  <c r="I61" i="4"/>
  <c r="I62" i="4"/>
  <c r="I63" i="4"/>
  <c r="I46" i="4"/>
  <c r="H47" i="4"/>
  <c r="H48" i="4"/>
  <c r="H49" i="4"/>
  <c r="H50" i="4"/>
  <c r="H51" i="4"/>
  <c r="H52" i="4"/>
  <c r="H53" i="4"/>
  <c r="H54" i="4"/>
  <c r="H55" i="4"/>
  <c r="H56" i="4"/>
  <c r="H57" i="4"/>
  <c r="H58" i="4"/>
  <c r="H59" i="4"/>
  <c r="H60" i="4"/>
  <c r="H61" i="4"/>
  <c r="H62" i="4"/>
  <c r="H63" i="4"/>
  <c r="H46" i="4"/>
  <c r="G47" i="4"/>
  <c r="G48" i="4"/>
  <c r="G49" i="4"/>
  <c r="G50" i="4"/>
  <c r="G51" i="4"/>
  <c r="G52" i="4"/>
  <c r="G53" i="4"/>
  <c r="G54" i="4"/>
  <c r="G55" i="4"/>
  <c r="G56" i="4"/>
  <c r="G57" i="4"/>
  <c r="G58" i="4"/>
  <c r="G59" i="4"/>
  <c r="G60" i="4"/>
  <c r="G61" i="4"/>
  <c r="G62" i="4"/>
  <c r="G63" i="4"/>
  <c r="G46" i="4"/>
  <c r="F47" i="4"/>
  <c r="F48" i="4"/>
  <c r="F49" i="4"/>
  <c r="F50" i="4"/>
  <c r="F51" i="4"/>
  <c r="F52" i="4"/>
  <c r="F53" i="4"/>
  <c r="F54" i="4"/>
  <c r="F55" i="4"/>
  <c r="F56" i="4"/>
  <c r="F57" i="4"/>
  <c r="F58" i="4"/>
  <c r="F59" i="4"/>
  <c r="F60" i="4"/>
  <c r="F61" i="4"/>
  <c r="F62" i="4"/>
  <c r="F63" i="4"/>
  <c r="F46" i="4"/>
  <c r="E46" i="4"/>
  <c r="E47" i="4"/>
  <c r="E48" i="4"/>
  <c r="E49" i="4"/>
  <c r="E50" i="4"/>
  <c r="E51" i="4"/>
  <c r="E52" i="4"/>
  <c r="E53" i="4"/>
  <c r="E54" i="4"/>
  <c r="E55" i="4"/>
  <c r="E56" i="4"/>
  <c r="E57" i="4"/>
  <c r="E58" i="4"/>
  <c r="E59" i="4"/>
  <c r="E60" i="4"/>
  <c r="E61" i="4"/>
  <c r="E62" i="4"/>
  <c r="E63" i="4"/>
  <c r="D47" i="4"/>
  <c r="D46" i="4"/>
  <c r="D48" i="4"/>
  <c r="D49" i="4"/>
  <c r="D50" i="4"/>
  <c r="D51" i="4"/>
  <c r="D52" i="4"/>
  <c r="D53" i="4"/>
  <c r="D54" i="4"/>
  <c r="D55" i="4"/>
  <c r="D56" i="4"/>
  <c r="D57" i="4"/>
  <c r="D58" i="4"/>
  <c r="D59" i="4"/>
  <c r="D60" i="4"/>
  <c r="D61" i="4"/>
  <c r="D62" i="4"/>
  <c r="D63" i="4"/>
  <c r="H42" i="4"/>
  <c r="H41" i="4"/>
  <c r="H40" i="4"/>
  <c r="H39" i="4"/>
  <c r="H38" i="4"/>
  <c r="H37" i="4"/>
  <c r="H36" i="4"/>
  <c r="H35" i="4"/>
  <c r="H34" i="4"/>
  <c r="H33" i="4"/>
  <c r="H32" i="4"/>
  <c r="H31" i="4"/>
  <c r="H30" i="4"/>
  <c r="H29" i="4"/>
  <c r="H28" i="4"/>
  <c r="H27" i="4"/>
  <c r="H26" i="4"/>
  <c r="H25" i="4"/>
  <c r="G42" i="4"/>
  <c r="G41" i="4"/>
  <c r="G40" i="4"/>
  <c r="G39" i="4"/>
  <c r="G38" i="4"/>
  <c r="G37" i="4"/>
  <c r="G36" i="4"/>
  <c r="G35" i="4"/>
  <c r="G34" i="4"/>
  <c r="G33" i="4"/>
  <c r="G32" i="4"/>
  <c r="G31" i="4"/>
  <c r="G30" i="4"/>
  <c r="G29" i="4"/>
  <c r="G28" i="4"/>
  <c r="G27" i="4"/>
  <c r="G26" i="4"/>
  <c r="G25" i="4"/>
  <c r="F42" i="4"/>
  <c r="F41" i="4"/>
  <c r="F40" i="4"/>
  <c r="F39" i="4"/>
  <c r="F38" i="4"/>
  <c r="F37" i="4"/>
  <c r="F36" i="4"/>
  <c r="F35" i="4"/>
  <c r="F34" i="4"/>
  <c r="F33" i="4"/>
  <c r="F32" i="4"/>
  <c r="F31" i="4"/>
  <c r="F30" i="4"/>
  <c r="F29" i="4"/>
  <c r="F28" i="4"/>
  <c r="F27" i="4"/>
  <c r="F26" i="4"/>
  <c r="F25" i="4"/>
  <c r="E42" i="4"/>
  <c r="E41" i="4"/>
  <c r="E40" i="4"/>
  <c r="E39" i="4"/>
  <c r="E38" i="4"/>
  <c r="E37" i="4"/>
  <c r="E36" i="4"/>
  <c r="E35" i="4"/>
  <c r="E34" i="4"/>
  <c r="E33" i="4"/>
  <c r="E32" i="4"/>
  <c r="E31" i="4"/>
  <c r="E30" i="4"/>
  <c r="E29" i="4"/>
  <c r="E28" i="4"/>
  <c r="E27" i="4"/>
  <c r="E26" i="4"/>
  <c r="E25" i="4"/>
  <c r="D42" i="4"/>
  <c r="D41" i="4"/>
  <c r="D40" i="4"/>
  <c r="D39" i="4"/>
  <c r="D38" i="4"/>
  <c r="D37" i="4"/>
  <c r="D36" i="4"/>
  <c r="D35" i="4"/>
  <c r="D34" i="4"/>
  <c r="D33" i="4"/>
  <c r="D32" i="4"/>
  <c r="D31" i="4"/>
  <c r="D30" i="4"/>
  <c r="D29" i="4"/>
  <c r="D28" i="4"/>
  <c r="D27" i="4"/>
  <c r="D26" i="4"/>
  <c r="D25" i="4"/>
  <c r="G64" i="2"/>
  <c r="G66" i="2"/>
  <c r="F66" i="2"/>
  <c r="F49" i="2"/>
  <c r="F48" i="2"/>
  <c r="F50" i="2"/>
  <c r="F51" i="2"/>
  <c r="F52" i="2"/>
  <c r="F53" i="2"/>
  <c r="F54" i="2"/>
  <c r="F55" i="2"/>
  <c r="F56" i="2"/>
  <c r="F57" i="2"/>
  <c r="F58" i="2"/>
  <c r="F59" i="2"/>
  <c r="F60" i="2"/>
  <c r="F61" i="2"/>
  <c r="F62" i="2"/>
  <c r="F63" i="2"/>
  <c r="F64" i="2"/>
  <c r="F65" i="2"/>
  <c r="G18" i="2"/>
  <c r="G40" i="2"/>
  <c r="G42" i="2"/>
  <c r="G20" i="2"/>
  <c r="G44" i="2" l="1"/>
  <c r="F44" i="2"/>
  <c r="F27" i="2"/>
  <c r="F28" i="2"/>
  <c r="F29" i="2"/>
  <c r="F30" i="2"/>
  <c r="F31" i="2"/>
  <c r="F32" i="2"/>
  <c r="F33" i="2"/>
  <c r="F34" i="2"/>
  <c r="F35" i="2"/>
  <c r="F36" i="2"/>
  <c r="F37" i="2"/>
  <c r="F38" i="2"/>
  <c r="F39" i="2"/>
  <c r="F40" i="2"/>
  <c r="F41" i="2"/>
  <c r="F42" i="2"/>
  <c r="F43" i="2"/>
  <c r="F26" i="2"/>
  <c r="G22" i="2" l="1"/>
  <c r="F22" i="2"/>
  <c r="F6" i="2"/>
  <c r="F7" i="2"/>
  <c r="F8" i="2"/>
  <c r="F9" i="2"/>
  <c r="F10" i="2"/>
  <c r="F11" i="2"/>
  <c r="F12" i="2"/>
  <c r="F13" i="2"/>
  <c r="F14" i="2"/>
  <c r="F15" i="2"/>
  <c r="F16" i="2"/>
  <c r="F17" i="2"/>
  <c r="F18" i="2"/>
  <c r="F19" i="2"/>
  <c r="F20" i="2"/>
  <c r="F21" i="2"/>
  <c r="F5" i="2"/>
  <c r="F4" i="2"/>
  <c r="E22" i="2"/>
  <c r="D22" i="2"/>
</calcChain>
</file>

<file path=xl/sharedStrings.xml><?xml version="1.0" encoding="utf-8"?>
<sst xmlns="http://schemas.openxmlformats.org/spreadsheetml/2006/main" count="1845" uniqueCount="465">
  <si>
    <t>Timestamp</t>
  </si>
  <si>
    <t>Nama Lengkap Mahasiswa</t>
  </si>
  <si>
    <t>NIM</t>
  </si>
  <si>
    <t>Semester (Pakai Huruf)</t>
  </si>
  <si>
    <t>1. Setelah presentasi infografis, seberapa baik Anda memahami materi tentang benua-benua di dunia?</t>
  </si>
  <si>
    <t>2. Seberapa jelas informasi yang disampaikan dalam infografis?</t>
  </si>
  <si>
    <t>3. Seberapa menarik infografis yang Anda lihat selama presentasi?</t>
  </si>
  <si>
    <t>4. Apakah infografis membantu Anda dalam memahami materi yang disampaikan?</t>
  </si>
  <si>
    <t>5. Seberapa puas Anda dengan metode pembelajaran menggunakan infografis dalam presentasi ini?</t>
  </si>
  <si>
    <t>6. Apakah Anda ingin menggunakan infografis dalam pembelajaran di masa depan?</t>
  </si>
  <si>
    <t>1. Benua manakah yang memiliki jumlah penduduk terbanyak?</t>
  </si>
  <si>
    <t>2. Apa nama gurun terbesar di dunia yang terletak di benua Afrika?</t>
  </si>
  <si>
    <t>3. Benua manakah yang dikenal sebagai "Benua Merah"?</t>
  </si>
  <si>
    <t>4. Iklim benua mana yang didominasi oleh iklim tropis?</t>
  </si>
  <si>
    <t>5. Sungai terpanjang di dunia, yang terletak di benua mana?</t>
  </si>
  <si>
    <t>1. Jelaskan secara singkat karakteristik geografis benua Amerika Selatan dan sebutkan dua negara yang terletak di benua tersebut.</t>
  </si>
  <si>
    <t>2. Diskusikan bagaimana infografis dapat membantu dalam memahami perbedaan budaya dan iklim di berbagai benua.</t>
  </si>
  <si>
    <t>1. Bagaimana pengalaman Anda saat membuat infografis untuk presentasi?</t>
  </si>
  <si>
    <t>2. Apa tantangan yang Anda hadapi selama proses pembuatan?</t>
  </si>
  <si>
    <t>3. Apakah Anda merasa terbantu oleh infografis dalam memahami materi?</t>
  </si>
  <si>
    <t>4. Seberapa efektif menurut Anda infografis dalam menyampaikan informasi tentang benua-benua?</t>
  </si>
  <si>
    <t>5. Apa aspek dari infografis yang paling membantu Anda dalam memahami materi?</t>
  </si>
  <si>
    <t>6. Bagaimana reaksi teman-teman Anda terhadap infografis yang Anda presentasikan?</t>
  </si>
  <si>
    <t>7. Apakah mereka memberikan umpan balik positif atau negatif?</t>
  </si>
  <si>
    <t>8. Apakah Anda merasa lebih terlibat dalam pembelajaran ketika menggunakan infografis dibandingkan dengan metode pembelajaran lainnya?</t>
  </si>
  <si>
    <t>9. Jika ya, mengapa?</t>
  </si>
  <si>
    <t>10. Apa saran Anda untuk perbaikan penggunaan infografis dalam pembelajaran di masa depan?</t>
  </si>
  <si>
    <t>11. Apakah ada elemen tertentu yang sebaiknya ditambahkan atau diubah?</t>
  </si>
  <si>
    <t>1. Apa pendapat Anda tentang penggunaan infografis sebagai alat pembelajaran dalam mata kuliah Geografi Regional Dunia?</t>
  </si>
  <si>
    <t>2. Sebutkan dua atau tiga keuntungan yang Anda rasakan saat menggunakan infografis dalam pembelajaran.</t>
  </si>
  <si>
    <t>3. Apakah ada aspek dari infografis yang menurut Anda kurang efektif? Jika ya, sebutkan dan jelaskan.</t>
  </si>
  <si>
    <t>4. Bagaimana Anda melihat peran infografis dalam meningkatkan pemahaman Anda tentang materi geografi?</t>
  </si>
  <si>
    <t>5. Saran atau ide apa yang Anda miliki untuk meningkatkan penggunaan infografis dalam pembelajaran di masa depan?</t>
  </si>
  <si>
    <t>Empat</t>
  </si>
  <si>
    <t>Asia</t>
  </si>
  <si>
    <t>Gurun Sahara</t>
  </si>
  <si>
    <t>Amerika</t>
  </si>
  <si>
    <t>Afrika</t>
  </si>
  <si>
    <t>A. ILMADANA MGB</t>
  </si>
  <si>
    <t>Amerika selatan masih berkembang dibanding amerika utara, negaranya, Argentina dan Brazil</t>
  </si>
  <si>
    <t>Sangat bisa</t>
  </si>
  <si>
    <t xml:space="preserve">Baik </t>
  </si>
  <si>
    <t>Tidk bisa mengedit ramai</t>
  </si>
  <si>
    <t>Ya</t>
  </si>
  <si>
    <t>Efektif</t>
  </si>
  <si>
    <t>Tanya jawab</t>
  </si>
  <si>
    <t>Bagus</t>
  </si>
  <si>
    <t>Iya</t>
  </si>
  <si>
    <t>Karena kita membuat infografis dan berdiskusi</t>
  </si>
  <si>
    <t>Saran saya, diskusi lebih kondusif</t>
  </si>
  <si>
    <t>Sesi diskusinya</t>
  </si>
  <si>
    <t>Baik</t>
  </si>
  <si>
    <t xml:space="preserve">Berpikir kritis, publik speaking, dan editing </t>
  </si>
  <si>
    <t xml:space="preserve">Saya rasa klau pake proyektor tidak jelas gambarnya </t>
  </si>
  <si>
    <t>Kedepannya diskusinya lebih kondusif</t>
  </si>
  <si>
    <t>Siti amanah</t>
  </si>
  <si>
    <t xml:space="preserve">Benua Amerika Selatan memiliki karakteristik geografis berupa pegunungan Andes, hutan hujan Amazon, dan garis pantai yang panjang.
Dua negara di benua ini adalah Brasil dan Argentina.
</t>
  </si>
  <si>
    <t xml:space="preserve">Infografis membantu memahami perbedaan budaya dan iklim dengan menyajikan data secara visual, seperti peta, grafik, dan ikon, sehingga informasi kompleks menjadi lebih mudah dipahami dan dibandingkan antar benua.
</t>
  </si>
  <si>
    <t>Pengalaman saya saat membuat infografis untuk presentasi sangat menyenangkan. Saya merasa senang bisa menyalurkan kreativitas dan membuat informasi lebih mudah dipahami oleh audiens. Tantangannya adalah bagaimana menyederhanakan data yang kompleks tanpa kehilangan maknanya, tapi itu justru membuat saya belajar lebih banyak tentang cara menyampaikan pesan secara efektif.</t>
  </si>
  <si>
    <t>Memilih Data yang Relevan: Menentukan informasi yang perlu dimasukkan agar infografis tetap fokus dan tidak terlalu padat</t>
  </si>
  <si>
    <t>Yah</t>
  </si>
  <si>
    <t>Menurut kamu, infografis sangat efektif dalam menyampaikan informasi tentang benua-benua. Infografis membantu menggambarkan berbagai aspek seperti iklim, budaya, dan geografi dengan cara yang visual dan mudah dipahami, memudahkan perbandingan antar benua secara cepat dan jelas.</t>
  </si>
  <si>
    <t>Ikon dan Gambar: Menggunakan ikon atau gambar yang relevan untuk menggantikan teks, yang dapat mempercepat pemahaman materi dengan cara yang lebih intuitif</t>
  </si>
  <si>
    <t xml:space="preserve">Reaksi teman-teman terhadap infografis yang saya presentasikan biasanya cukup positif, terutama karena infografis memudahkan mereka untuk memahami informasi secara cepat dan jelas. </t>
  </si>
  <si>
    <t>Teman-teman saya cenderung memberikan umpan balik yang positif terhadap infografis yang saya presentasikan. Mereka sering menyatakan bahwa infografis membantu mereka untuk memahami informasi dengan lebih cepat dan mudah</t>
  </si>
  <si>
    <t>Ya, saya merasa lebih terlibat dalam pembelajaran ketika menggunakan infografis dibandingkan dengan metode pembelajaran lainnya</t>
  </si>
  <si>
    <t>Saya merasa lebih terlibat dengan infografis karena informasi disajikan secara visual dan ringkas, memudahkan pemahaman, meningkatkan fokus, serta membantu mengingat materi dengan lebih baik. Desain yang menarik juga membuat pembelajaran lebih efisien dan menyenangkan.</t>
  </si>
  <si>
    <t>Memungkinkan pengguna untuk mengklik atau menjelajah lebih dalam pada setiap bagian, sehingga informasi lebih mudah dipahami dan diterapkan.</t>
  </si>
  <si>
    <t>Elemen Interaktif: Menambahkan fitur interaktif, seperti grafik yang dapat disesuaikan atau soal kuis singkat, memungkinkan pembelajar untuk berinteraksi langsung dengan materi dan menguji pemahaman mereka.</t>
  </si>
  <si>
    <t>Pendapat saya tentang penggunaan infografis sebagai alat pembelajaran dalam mata kuliah Geografi Regional Dunia kemungkinan sangat positif</t>
  </si>
  <si>
    <t>- Mempermudah Pemahaman Materi
- Meningkatkan Retensi Informasi
- Meningkatkan Keterlibatan</t>
  </si>
  <si>
    <t>Ya, ada beberapa aspek dari infografis yang bisa kurang efektif, terutama jika tidak dirancang dengan hati-hati</t>
  </si>
  <si>
    <t>Infografis memainkan peran yang sangat besar dalam meningkatkan pemahaman saya</t>
  </si>
  <si>
    <t>Menggunakan platform pembelajaran digital yang memungkinkan infografis dapat diperbarui secara real-time atau disesuaikan dengan umpan balik pembelajar, untuk meningkatkan interaktivitas</t>
  </si>
  <si>
    <t>Sari Asriani</t>
  </si>
  <si>
    <t>Eropa</t>
  </si>
  <si>
    <t>Benua Amerika Selatan memiliki karakteristik geografis yang beragam, mulai dari Pegunungan Andes di barat (rangkaian pegunungan terpanjang di dunia), Hutan Hujan Amazon yang sangat luas di tengah, hingga padang pasir dan dataran tinggi di selatan.
Brazil dan argentina</t>
  </si>
  <si>
    <t>Infografis sangat efektif dalam membantu memahami perbedaan budaya dan iklim di berbagai benua karena menggabungkan informasi visual dan teks secara ringkas, sehingga memudahkan pemahaman dan perbandingan.</t>
  </si>
  <si>
    <t>Menurut pengalaman sya saat membuat infografis yai membantu kita mengetahui struktur yang jelas dan visual yang menarik</t>
  </si>
  <si>
    <t>Tantangannya adalah menentukan informasi yang releven</t>
  </si>
  <si>
    <t>Iya terbantu</t>
  </si>
  <si>
    <t>Sangat efektif</t>
  </si>
  <si>
    <t>Visual datanya seperti peta</t>
  </si>
  <si>
    <t xml:space="preserve">Iya </t>
  </si>
  <si>
    <t>Iya terlibat</t>
  </si>
  <si>
    <t>Karena dapat memahami lebih cepat</t>
  </si>
  <si>
    <t>Penggunaan Visual yang Lebih Variatif</t>
  </si>
  <si>
    <t>Mempermudah pemahaman data geografis seperti iklim dan jenis vegetasi</t>
  </si>
  <si>
    <t xml:space="preserve">Mempermudah pemahaman 
Meningkatkan daya ingat 
</t>
  </si>
  <si>
    <t>Penggunaan warna cerah atau kombinasi warna yang sangat kontras mungkin sulit dibaca oleh beberapa orang dengan gangguan penglihatan atau buta warna.</t>
  </si>
  <si>
    <t>Geografi melibatkan banyak informasi berbasis lokasi, seperti peta, iklim, dan distribusi sumber daya alam. Infografis memungkinkan peta atau grafik untuk langsung menggambarkan pola ini</t>
  </si>
  <si>
    <t>menyesuaikan infografis untuk audiens tertentu, dan memastikan keterlibatan yang lebih dalam, penggunaan infografis dalam pembelajaran bisa menjadi alat yang lebih powerful dan menyenangkan</t>
  </si>
  <si>
    <t>Juwirda</t>
  </si>
  <si>
    <t xml:space="preserve">Empat </t>
  </si>
  <si>
    <t>Benua Amerika Selatan memiliki karakteristik geografis yang beragam, mulai dari pegunungan tinggi di andean, hutan hujan tropis di Amazon, hingga padang rumput dipampas dan gurun atacama. Benua ini juga memiliki sejumlah sungai besar, seperti sungai Amazon yang merupakan salah satu sungai terpanjang dan terkaya di dunia dalam hal biodiversitas.</t>
  </si>
  <si>
    <t>Infografis membantu memahami perbedaan budaya dan iklim di berbagai benua dengan menyajikan informasi secara visual dan mudah dicerna. Melalui peta, grafik, dan diagram, infografis memungkinkan perbandingan jelas tentang iklim (seperti suhu dan curah hujan) serta budaya (seperti makanan dan pakaian) di berbagai wilayah. Ini mempermudah penerimaan informasi kompleks,  menarik minat membaca, dan menunjukkan bagaimana iklim mempengaruhi pola hidup serta kebiasaan budaya di setiap benua.</t>
  </si>
  <si>
    <t>Dapat mempermudah dalam membantu presentasi dengan menggunakan infografis dengan itu memberikan saran desain yang efektif memiliki elemen visual yang tepat, dan mengorganisir informasi secara jelas. fokus utamanya adalah menyajikan data dengan cara yang mudah dipahami dan menarik perhatian audiens.</t>
  </si>
  <si>
    <t>Menjaga konsisten, batasan waktu, jaringan kurang baik.</t>
  </si>
  <si>
    <t xml:space="preserve">Sangat terbantu </t>
  </si>
  <si>
    <t>Sangat efektif, sehingga cepat dipahami tentang informasi benua - benua</t>
  </si>
  <si>
    <t xml:space="preserve">1. Visualisasi data
2. Ringkasan poin-poin utama
3. Penggunaan warna dan simbol
4. Struktur yang teratur 
</t>
  </si>
  <si>
    <t>Reaksinya sangat baik, Karena mempermudah memahami materi yang di sampaikan.</t>
  </si>
  <si>
    <t xml:space="preserve">Mereka memberikan umpan balik positif </t>
  </si>
  <si>
    <t xml:space="preserve">Ya </t>
  </si>
  <si>
    <t>Ya, karena dapat menyajikan informasi secara visual dan ringkas, mempermudah pemahaman dan membuat materi lebih menarik. infografis juga membantu penyederhanaan konsep kompleks meningkatkan fokus, dan mempercepat proses belajar.</t>
  </si>
  <si>
    <t xml:space="preserve">1. Meningkatkan aksesibilitas 
2. Personalisasi untuk gaya belajar individu </t>
  </si>
  <si>
    <t xml:space="preserve">Ya ada.
1. Tipografi yang jelas
2. Warna yang kontras 
3. Elemen interaktif 
4. Visual yang lebih beragam </t>
  </si>
  <si>
    <t xml:space="preserve">Dapat mempermudah dalam memahami presentasi dengan menggunakan infografis </t>
  </si>
  <si>
    <t>Meningkatkan pemahaman cepat,
Memudahkan mengingatkan,
Meningkatkan keterlibatan.</t>
  </si>
  <si>
    <t>Ya.
Kepadatan informasi, keterbatasan konteks, kesulitan aksebilitas.</t>
  </si>
  <si>
    <t xml:space="preserve">Meningkatkan daya ingat. </t>
  </si>
  <si>
    <t>Untuk meningkatkan penggunaan infografis dalam pembelajaran, bisa melakukan dengan menambahkan elemen interaktif, menyesuaikan dengan berbagai gaya belajar memastikan aksesibilitas yang baik, dan mendorong kolaborasi siswa dalam pembuatan infografis.</t>
  </si>
  <si>
    <t>Muhamad afdal</t>
  </si>
  <si>
    <t xml:space="preserve">Semester empat </t>
  </si>
  <si>
    <t xml:space="preserve">Bentang alam yang beragam,hutann
 hujan Amazon dan barzil , Argentina </t>
  </si>
  <si>
    <t xml:space="preserve">Menampilkan peta,grafik,ikon sehingga lebih mudah di pahami 
</t>
  </si>
  <si>
    <t xml:space="preserve">Mendapatkan wawasan yang baru ,dan mengerti bagian" benua di dunia </t>
  </si>
  <si>
    <t xml:space="preserve">Mencari sumber referensi </t>
  </si>
  <si>
    <t xml:space="preserve">Sangat membantu,dan memudahkan syaa dalam menjelaskan materi tentang benua </t>
  </si>
  <si>
    <t xml:space="preserve">Sangat efektif dalam menyampaikan informasi dan mudah untuk di pahami oleh audiens </t>
  </si>
  <si>
    <t xml:space="preserve">Gambar peta dalam infografis sangat membantu dan mudah untuk di jelaskan </t>
  </si>
  <si>
    <t xml:space="preserve">Baik dan mereka mudah memahami materi yang di sampaikan </t>
  </si>
  <si>
    <t xml:space="preserve">Iyaa umpan balik positif </t>
  </si>
  <si>
    <t>Iyaa saya merasa terlibat</t>
  </si>
  <si>
    <t xml:space="preserve">Karna mereka mudah memahami materi kamu dan kami bisa menjawab pertanyaan mereka </t>
  </si>
  <si>
    <t xml:space="preserve">Saran sya memperbanyak gambar dan memiliki wawasan yang luas </t>
  </si>
  <si>
    <t xml:space="preserve">Peta , gambar ,ikon dalam pembuatan infografis </t>
  </si>
  <si>
    <t xml:space="preserve">Sangat baguss dan infografis lebih mudah untuk di pahami </t>
  </si>
  <si>
    <t>Menambah wawasan 
Mengetahui bagian" benua dan keunikannya</t>
  </si>
  <si>
    <t xml:space="preserve">Tidak ada </t>
  </si>
  <si>
    <t xml:space="preserve">Infografis sangat membantu meningkatkan pemahaman karna lebih detail dalam menampilkan materi </t>
  </si>
  <si>
    <t>Saran dan ide sya memperbanyak gambar</t>
  </si>
  <si>
    <t>Ramlah</t>
  </si>
  <si>
    <t>Benua Amerika Selatan memiliki karakteristik geografis berupa wilayah yang didominasi oleh pegunungan Andes di bagian barat dan hutan hujan Amazon yang luas di bagian tengah. Iklimnya beragam, mulai dari tropis hingga sedang. Dua negara yang terletak di benua ini adalah Brasil dan Argentina.</t>
  </si>
  <si>
    <t xml:space="preserve">Infografis membantu memahami perbedaan budaya dan iklim di berbagai benua dengan menyajikan data secara visual, sehingga informasi kompleks menjadi lebih mudah dipahami. Dengan grafik, peta, dan ikon, infografis memungkinkan perbandingan cepat antar wilayah, seperti jenis iklim, pakaian tradisional, atau bahasa, serta membuat informasi lebih menarik dan mudah diingat.
</t>
  </si>
  <si>
    <t>Pengalaman sya dalam pembuatan  infograu tuk persentasi  di sini sya dulunya sya itu belum  begitu  ahli dalam pembuatan infografis ini namun saya selalu belajar dan terus belajar dari apa yg sya tidak tauh menjadi tauh hingga sampai sekarang ini mendapatkan hasil yang begitu  memuaskan/baik.</t>
  </si>
  <si>
    <t xml:space="preserve">Konsistensi Desain
</t>
  </si>
  <si>
    <t xml:space="preserve">Sangat mebatu karena dengan adanya infografis  ini memiliki manfaat yang begitu  membatu sya dalam pembuatan infografis di mana pesan lebih jelas,menarik,dan mudah dipahami audiens </t>
  </si>
  <si>
    <t xml:space="preserve">Infografis sangat banyak efektif bagi saya dalam menyampaikan informasi tentang benua-benua karena menyajikan data secara visual, ringkas, dan mudah dipahami, sehingga mempermudah perbandingan dan meningkatkan pemahaman.
</t>
  </si>
  <si>
    <t>Aspek infografis yang paling membantu saya dalam memahami materi ini adalah visualisasi data seperti peta, grafik, ikon, dan warna.</t>
  </si>
  <si>
    <t xml:space="preserve">
Reaksi teman-teman terhadap infografis dalam presentasi biasanya positif jika infografisnya menarik, jelas, dan informatif.
</t>
  </si>
  <si>
    <t>Positif</t>
  </si>
  <si>
    <t xml:space="preserve">Ia sangat merasa terlibat </t>
  </si>
  <si>
    <t>karena infografis menyajikan informasi secara visual dan menarik. Ini membantu saya dalam meningkatkan fokus, pemahaman, dan daya ingat, terutama untuk topik yang kompleks atau bersifat perbandingan seperti informasi tentang benua-benua.</t>
  </si>
  <si>
    <t xml:space="preserve">Saya akan lebih memperbaiki infografis yang lebih baik kedepanya agar dapat mempermudah,atau kita dalam menyampaikan  beberapa topik dalam persentasi  </t>
  </si>
  <si>
    <t xml:space="preserve">Di tambahkan </t>
  </si>
  <si>
    <t xml:space="preserve">Penggunaan infografis dalam mata kuliah Geografi Regional Dunia sangat efektif karena menyajikan informasi kompleks secara visual dan ringkas, sehingga mempermudah pemahaman dan perbandingan antar wilayah.
</t>
  </si>
  <si>
    <t xml:space="preserve">1. Meningkatkan pemahaman 
2. Meningkatkan daya ingat
3. Meperhematkan waktu </t>
  </si>
  <si>
    <t xml:space="preserve">Aspek kurang efektif dari infografis adalah 1. 1. Kelebihan informasi
yang dimama ini bisa membuatnya terlalu padat dan membingungkan. Jika terlalu banyak data atau elemen visual, infografis bisa kehilangan fokus dan sulit dipahami.
</t>
  </si>
  <si>
    <t xml:space="preserve">Infografis meningkatkan pemahaman materi geografi dengan menyajikan informasi secara visual, memudahkan perbandingan data dan konsep, serta membuat materi lebih mudah dipahami dan diingat.
</t>
  </si>
  <si>
    <t>Saran saya yaitu menyertakan interaktivitas, seperti infografis yang dapat diklik atau diperbesar untuk menggali informasi lebih dalam, serta menggunakan desain yang lebih adaptif agar sesuai dengan berbagai perangkat, seperti ponsel atau tablet.</t>
  </si>
  <si>
    <t xml:space="preserve">Nurdin </t>
  </si>
  <si>
    <t xml:space="preserve">Hutan hujan amazon, bentang alam yang beragam, memiliki besar, Brazil dan Argentina </t>
  </si>
  <si>
    <t xml:space="preserve">Menampilkan peta dan warna, perbandingan langsung antar benua, hubungan antara iklim dan budaya </t>
  </si>
  <si>
    <t xml:space="preserve">Menambah wawasan saya mengenai benua benua </t>
  </si>
  <si>
    <t xml:space="preserve">Tantangan jaringan dan tantangan mencari referensi </t>
  </si>
  <si>
    <t xml:space="preserve">Iy terbantu </t>
  </si>
  <si>
    <t xml:space="preserve">Efektif dalam penyampaian informasi tentang benua </t>
  </si>
  <si>
    <t>Peta</t>
  </si>
  <si>
    <t xml:space="preserve">Bagus dalam penyampaian materi </t>
  </si>
  <si>
    <t xml:space="preserve">Positif </t>
  </si>
  <si>
    <t xml:space="preserve">karna dalam menggunakan infografis saya dapat mengetahui letak benua-benua dan lain sebagainya </t>
  </si>
  <si>
    <t xml:space="preserve">Desain gambar yg lebih menarik </t>
  </si>
  <si>
    <t xml:space="preserve">Tambahkan peta perbandingan </t>
  </si>
  <si>
    <t>Ya sangat membantu</t>
  </si>
  <si>
    <t xml:space="preserve">Tidak banyak menggunakan slide dan mudah di pahami dalam menyampaikan materi </t>
  </si>
  <si>
    <t xml:space="preserve">Memecahkan kompleksitas geografi yang mencakup topografi, iklim, sosial dan budaya </t>
  </si>
  <si>
    <t xml:space="preserve">Infografis kolaboratif </t>
  </si>
  <si>
    <t xml:space="preserve">Adriansyah </t>
  </si>
  <si>
    <t xml:space="preserve">Hutan hujan Amazon, sungai besar, bentang alam yg beragam. Negara Brasil dan Argentina </t>
  </si>
  <si>
    <t>Menampilkan peta dan warna, simbol budaya yg mudah dipahami, ilustrasi nyata kehidupan sehari-hari</t>
  </si>
  <si>
    <t xml:space="preserve">Meningkatkan kemampuan merangkum informasi </t>
  </si>
  <si>
    <t xml:space="preserve">Jaringan, dan mencari referensi </t>
  </si>
  <si>
    <t xml:space="preserve">Sangat membantu </t>
  </si>
  <si>
    <t xml:space="preserve">Sangat efektif </t>
  </si>
  <si>
    <t>Penggunaan warna dan simbol</t>
  </si>
  <si>
    <t xml:space="preserve">Sangat paham dan mengerti </t>
  </si>
  <si>
    <t>Karna mudah dipahami</t>
  </si>
  <si>
    <t>Memperbanyak gambar</t>
  </si>
  <si>
    <t>Tidak ada, menurut saya sudah sempurna dan mudah di pahami</t>
  </si>
  <si>
    <t>Sangat mempermudah pemahaman geografis dan budaya, menarik minat belajar</t>
  </si>
  <si>
    <t xml:space="preserve">1 Meningkatkan daya tarik dan minat belajar  
2 mempermudah pemahaman informasi kompleks </t>
  </si>
  <si>
    <t xml:space="preserve">Menurut saya sudah efektif </t>
  </si>
  <si>
    <t>Membantu memahami perbandingan antar wilayah, dan mempermudah penjelasan dinamika geografi</t>
  </si>
  <si>
    <t xml:space="preserve">Muhammad Radit Aditya </t>
  </si>
  <si>
    <t>Kanada mexiko</t>
  </si>
  <si>
    <t>Sangat membantu</t>
  </si>
  <si>
    <t>Sangat puas</t>
  </si>
  <si>
    <t>Kendala jaringan</t>
  </si>
  <si>
    <t>Aspek benua</t>
  </si>
  <si>
    <t>Saangat puas</t>
  </si>
  <si>
    <t>Terlibat</t>
  </si>
  <si>
    <t>Sangat baik</t>
  </si>
  <si>
    <t>Kepada siswa</t>
  </si>
  <si>
    <t>Ada</t>
  </si>
  <si>
    <t>Puas dan baik</t>
  </si>
  <si>
    <t>Tidak ada</t>
  </si>
  <si>
    <t>Presentasi</t>
  </si>
  <si>
    <t>Cukup baik</t>
  </si>
  <si>
    <t>Ismail Tomsio</t>
  </si>
  <si>
    <t>Benua
wilayah pegunungan Andes di bagian barat, dataran rendah di bagian timur yang meliputi basin Sungai Amazon, serta berbagai jenis iklim dari tropis hingga dingin dan negara di benua ini adalah Brasil dan Argentina. 
Elaborasi</t>
  </si>
  <si>
    <t xml:space="preserve">Infografis dapat menjadi alat yang sangat berguna untuk memahami perbedaan budaya dan iklim di berbagai benua. Dengan visualisasi yang menarik dan sederhana, infografis dapat menyajikan data tentang keragaman budaya, kebiasaan, bahasa, dan gaya hidup di berbagai wilayah. </t>
  </si>
  <si>
    <t>Pengalaman sya dapat memahami infografis itu apa dan tau seperti apa infografis</t>
  </si>
  <si>
    <t>Tantangan saya mencari materi nya</t>
  </si>
  <si>
    <t>Membantu sekali</t>
  </si>
  <si>
    <t>visualisasi data yang sederhana dan menarik. Penggunaan grafik, diagram, dan ilustrasi memungkinkan informasi yang kompleks disajikan dengan cara yang efektif</t>
  </si>
  <si>
    <t>Mereka bilang sangat bagus</t>
  </si>
  <si>
    <t>Lebih terlibat</t>
  </si>
  <si>
    <t>Tidak kenapa kenapa</t>
  </si>
  <si>
    <t>Untuk perbaikan penggunaan infografis dalam pembelajaran di masa depan, saran-saran utama meliputi penggunaan data yang akurat dan terpercaya, desain yang menarik dan relevan dengan materi, serta integrasi dengan media pembelajaran lain.</t>
  </si>
  <si>
    <t>Di tambahan kn supya tambh lebih menarik</t>
  </si>
  <si>
    <t>Dapat membant mencari materi atau gambar peta</t>
  </si>
  <si>
    <t>1. Membantu 
2. Dan mudah</t>
  </si>
  <si>
    <t>Desain yang terlalu rumit</t>
  </si>
  <si>
    <t>Infografis sangat membantu dalam meningkatkan pemahaman materi geografi dengan menyajikan informasi secara visual, sehingga lebih mudah dipahami dan diingat</t>
  </si>
  <si>
    <t xml:space="preserve">membuat infografis lebih interaktif, personal, dan relevan dengan konteks pembelajaran. </t>
  </si>
  <si>
    <t>FITRYA L. FADLY</t>
  </si>
  <si>
    <t>empat</t>
  </si>
  <si>
    <t xml:space="preserve">secara singkat salah satu karakteristik geografis benua Amerika selatan yaitu: Terletak dibagian bumi selatan dan sebagiannya di belahan bumi utara. Dan negara yang ada disana salah satunya Brazil dan Argentina. </t>
  </si>
  <si>
    <t xml:space="preserve">Infografis dapat membantu dalam memahami perbedaan budaya dan iklim karena infografis adalah alat yang visual dan efektif untuk membantu memahami perbedaan budaya dan iklim berbagai benua karena memberikan informasi secara, menarik, dan mudah dipahami. </t>
  </si>
  <si>
    <t>baik, dan kita jadi lebih tahu cara membuat infografis yang lebih mudah dipahami</t>
  </si>
  <si>
    <t xml:space="preserve">tantangannya adalah menyederhanakan infografis agar tidak terlalu ramai </t>
  </si>
  <si>
    <t xml:space="preserve">sangat membantu </t>
  </si>
  <si>
    <t xml:space="preserve">sangat efektif karena infografis memiliki ketertarikan dan mudah dipahami </t>
  </si>
  <si>
    <t>Peta, aspek dan gambaran-gambaran yang jelas dan mudah dimengerti</t>
  </si>
  <si>
    <t xml:space="preserve">Baik walaupun masih banyak kekurangan </t>
  </si>
  <si>
    <t>positif</t>
  </si>
  <si>
    <t xml:space="preserve">iya </t>
  </si>
  <si>
    <t xml:space="preserve">karna infografis mudah dipahami jika memiliki gambar </t>
  </si>
  <si>
    <t>pemilihan data yang lebih tepat</t>
  </si>
  <si>
    <t>mungkin</t>
  </si>
  <si>
    <t>bagus</t>
  </si>
  <si>
    <t xml:space="preserve">1. mudah pahami
2. menarik perhatian 
</t>
  </si>
  <si>
    <t>terlalu banyak teks</t>
  </si>
  <si>
    <t>yang saya lihat adalah infografis memiliki peran yang sangat kuat dalam meningkatkan pemahaman materi geografi karna infografis menggabungkan elemen visual dan informasi secara seimbang</t>
  </si>
  <si>
    <t>saran saya infografis dirancang lebih baik lagi agar bisa dibaca dilayar HP karna tidak semua orang punya laptop</t>
  </si>
  <si>
    <t xml:space="preserve">Wa Hasna </t>
  </si>
  <si>
    <t xml:space="preserve">    Benua Amerika Selatan memiliki karakteristik geografis berupa pegunungan Andes yang membentang di sisi barat, hutan hujan Amazon yang luas di tengah, dan dataran tinggi serta sungai besar. Dua negara yang terletak di benua ini adalah Brasil dan Argentina.</t>
  </si>
  <si>
    <t xml:space="preserve">   Infografis dapat membantu memahami perbedaan budaya dan iklim di berbagai benua dengan menyajikan informasi secara visual, ringkas, dan mudah dipahami.
 Melalui peta, grafik, ikon, dan warna, infografis bisa menampilkan data seperti pola cuaca, pakaian tradisional, makanan atau kebiasaan masyarakat dengan menarik.</t>
  </si>
  <si>
    <t>Lumayan seruh</t>
  </si>
  <si>
    <t xml:space="preserve">1.) Menentukan informasi yang relevan 
2.) Menyederhanakan informasi kompleks 
3.) Desain visual yang menarik dan tet jelas dan
4.) Menjaga keakuratan data </t>
  </si>
  <si>
    <t xml:space="preserve">Sedikit memahami </t>
  </si>
  <si>
    <t xml:space="preserve">Lumayan efektif </t>
  </si>
  <si>
    <t>1.) Visualisasi data
2.) Struktur yang terorganisir 
3.) Warna dan simbol dari peta
4.) Teks singkat dan jelas</t>
  </si>
  <si>
    <t>Lumayan bagus</t>
  </si>
  <si>
    <t xml:space="preserve">Ya Mereka memberikan umpan positif dan negatif </t>
  </si>
  <si>
    <t xml:space="preserve">Karna saya ikut serta dalam pembelajaran infografis </t>
  </si>
  <si>
    <t>Kombinasikan infografis dengan video pendek untuk memperkaya penjelasan.</t>
  </si>
  <si>
    <t>Tentu saja ada yaitu 
1.) Judul yang kuat dan informatif 
  Fungsi nya untuk menarik perhatian dan langsung menunjukkan topik utama.
2.) Legenda atau keterangan ikon 
 Fungsinya agar simbol dan warna mudah dipahami.
3.) Sumber data yang jelas 
Fungsinya untuk menambah kredibilitas dan memungkinkan siswa menggali lebih lanjut.
4.) Ringkasan poin penting 
  Fungsinya untuk mempertegas informasi utama di bagian akhir.
5.) Animasi ringan 
  Fungsinya untuk membantu menjelaskan proses atau perbandingan tanpa mengganggu fokus.</t>
  </si>
  <si>
    <t xml:space="preserve">Dalam menjelaskan terkait regional dunia terlalu cepat </t>
  </si>
  <si>
    <t>Dapat mengetahui nama-nama kota dan negara serta ibu kotanya</t>
  </si>
  <si>
    <t>Ikon atau gambar yang tidak relevan 
Dalam artian visual yang dekoratif tapi tidak informatif bisa mengalihkan perhatian dari isi utama.</t>
  </si>
  <si>
    <t xml:space="preserve">Bagus </t>
  </si>
  <si>
    <t xml:space="preserve">Fokus pada pembuatan infografis </t>
  </si>
  <si>
    <t>Ivmal Deprian</t>
  </si>
  <si>
    <t>IV</t>
  </si>
  <si>
    <t>Karakteristik Benua Amerika Selatan yang saya ketahui adalah peradabannya kurang maju dibandingkan dengan Amerika Utara. Negara yang ada di Benua Amerika Selatan adalah Argentina dan Brazil</t>
  </si>
  <si>
    <t xml:space="preserve">Infografis cukup membantu dalam memahami perbedaan budaya dan iklim di berbagai benua. Ditambah dengan penjelasan dari berbagai kelompok yang menambah menarik dari infografis yang dipaparkan. </t>
  </si>
  <si>
    <t xml:space="preserve">Karena ini pertama kalinya membuat infografis, kesan yang didapat cukup mudah dan seru dalam mencari materi dan membuat infografisnya. </t>
  </si>
  <si>
    <t>Terbantu</t>
  </si>
  <si>
    <t>Cukup efektif</t>
  </si>
  <si>
    <t xml:space="preserve">Pembagian bagian-bagian wilayahnya. </t>
  </si>
  <si>
    <t>Cukup baik/cukup bagus</t>
  </si>
  <si>
    <t xml:space="preserve">Iya, saran dan kritik yang membangun tentunya. </t>
  </si>
  <si>
    <t xml:space="preserve">Karena materi yang dibahas, disatukan dalam 1 infografis yang memudahkan kami untuk lebih memahami materinya. </t>
  </si>
  <si>
    <t>Cukup bagus</t>
  </si>
  <si>
    <t xml:space="preserve">1. Materi lebih ringkas dan mudah dimengerti
2. Lebih banyak gambarnya ketimbang tulisan. </t>
  </si>
  <si>
    <t xml:space="preserve">Infografis meningkatkan pemahaman saya tentang materi geografi dengan cukup baik karena materi yang ditampilkan dirangkum dalam 1 gambar infografis. </t>
  </si>
  <si>
    <t xml:space="preserve">Pemberian contoh agar dapat referensi. </t>
  </si>
  <si>
    <t xml:space="preserve">Irfan jaya </t>
  </si>
  <si>
    <t xml:space="preserve">Benua Amerika Selatan ini memiliki karakteristik yg banyak ada gunung Andes dan juga memiliki lembah sungai terluas di dunia
Negara Brazil dan Argentina </t>
  </si>
  <si>
    <t xml:space="preserve">Diskusi secara berkelompok karna lebih efesien dalam berdiskusi </t>
  </si>
  <si>
    <t>Sangan seru karna kita bisa memahami banyak ilmu yg belum kita dapat kan</t>
  </si>
  <si>
    <t xml:space="preserve">Tantangan yang di hadapi selama proses yaitu muncul pertanyaan pertanyaan yg blm kita pahami lebih dalam </t>
  </si>
  <si>
    <t xml:space="preserve">Sangat terbantu karna dalam penjelasan sangat terperinci </t>
  </si>
  <si>
    <t xml:space="preserve">Sangat efektif karna dalam penjelasan materi kita bisah memahami dengan mudah karna cara pembawaan materi cukup efesien </t>
  </si>
  <si>
    <t xml:space="preserve">Banyak aspek yang sangat membantu saya dalam memahami materi-materi infografis </t>
  </si>
  <si>
    <t xml:space="preserve">Ada yang kagum dan ada juga yang Masi ingin tau lebih dalam </t>
  </si>
  <si>
    <t xml:space="preserve">Sangat terlibat </t>
  </si>
  <si>
    <t>Karna saya harus memahami lebih dlm materi ini</t>
  </si>
  <si>
    <t>Saran mungkin dalam perbaikan penggunaan infografis harus lebih efektif lagi</t>
  </si>
  <si>
    <t>Tidak</t>
  </si>
  <si>
    <t xml:space="preserve">Sangat bagus </t>
  </si>
  <si>
    <t xml:space="preserve">Saya dapat mengetahui ada berapa benua
Dan saya bisah mengetahui beberapa hal hal yg kita TDK ketahui di benua </t>
  </si>
  <si>
    <t>Sangat meningkat</t>
  </si>
  <si>
    <t>Mungkin saran saya cukup sederhana lakukan apa yg harus kita lakukan dalam pembelajaran masa yang akan datang</t>
  </si>
  <si>
    <t>ANISA</t>
  </si>
  <si>
    <t>EMPAT</t>
  </si>
  <si>
    <t>Benua Amerika Selatan memiliki karakteristik yaitu memiliki sungai terpanjang kedua yaitu sungai Amazon, memiliki pegunungan terpanjang dunia yaitu pegunungan Andes dan memiliki air terjun terjun tertinggi yaitu Angel Falls.</t>
  </si>
  <si>
    <t xml:space="preserve">Infografis bisa membandingkan budaya dengan visual. Contohnya, menampilkan  suku, agama, dan ras di berbagai negara.  
Infografis dapat menampilkan peta yang menunjukkan wilayah dengan iklim tropis, sedang, atau dingin, serta grafik yang menunjukkan suhu rata-rata di berbagai benua. </t>
  </si>
  <si>
    <t xml:space="preserve">Membuat saya menjadi kreatif
 Dalam membuat infografis bukan hanya soal "gambar yang bagus", tapi kemampuan untuk menggabungkan logika, estetika, dan empati dalam menyampaikan pesan secara visual.
</t>
  </si>
  <si>
    <t>Tantangannya yaitu:
1. Menyederhanakan informasi yang kompleks
2. Menentukan tata letak yang efektif
3. Menyeimbangkan kebutuhan audiens
4. Memilih warna dan font yang sesuai</t>
  </si>
  <si>
    <t xml:space="preserve">Struktur yang jelas dan teratur </t>
  </si>
  <si>
    <t>Reaksi spontan yang sering terjadi
Contoh "wow infografis nya keren banget"</t>
  </si>
  <si>
    <t xml:space="preserve">Ada yang positif ada yang negatif </t>
  </si>
  <si>
    <t xml:space="preserve">Yah merasa terlibat </t>
  </si>
  <si>
    <t>karena belajar lebih cepat dan meningkatkan daya ingat.</t>
  </si>
  <si>
    <t xml:space="preserve">Fokus pada kualitas, bukan hanya desain menarik </t>
  </si>
  <si>
    <t>Warna yang fungsional ( bukan hanya sekedar estetika)</t>
  </si>
  <si>
    <t xml:space="preserve">Infografis adalah alat pembelajaran yang sangat efektif untuk mata kuliah Geografi Regional Dunia karena mampu menyajikan informasi kompleks secara visual, menarik, dan mudah dipahami. </t>
  </si>
  <si>
    <t xml:space="preserve">1. Informasi/materi cepat dipahami karena infografis menggunakan teks singkat dengan ditambah gambar, grafik, tabel, peta dll
2. Meningkatkan daya ingat </t>
  </si>
  <si>
    <t xml:space="preserve">Menurutku semua aspek sudah efektif </t>
  </si>
  <si>
    <t>Infografis memiliki peran besar dalam meningkatkan pemahaman materi geografi, karena menyatukan data, konsep, dan konteks wilayah dalam bentuk visual yang mudah dicerna.</t>
  </si>
  <si>
    <t>Pelatihan guru dan siswa dalam desain geografis</t>
  </si>
  <si>
    <t>YUSNETI</t>
  </si>
  <si>
    <t>Amerika Selatan memiliki bentang alam yang beragam, dari Pegunungan Andes yang menjulang tinggi hingga hutan hujan Amazon yang luas. Benua ini juga memiliki sungai Amazon yang terkenal, sungai terpanjang dan terbesar di dunia berdasarkan volume air. Dua negara yang terletak di benua Amerika Selatan adalah Brasil dan Argentina.</t>
  </si>
  <si>
    <t>Infografis menyajikan informasi kompleks tentang budaya dan iklim antar benua secara visual dan ringkas.  Perbandingan langsung, penyederhanaan data, dan penggunaan ikon mempermudah pemahaman perbedaan yang rumit.  Representasi visual meningkatkan daya ingat dan daya tarik, mendorong pembelajaran lebih lanjut.  Namun, keakuratan dan representasi yang adil dari berbagai budaya sangat penting.</t>
  </si>
  <si>
    <t xml:space="preserve">Sangat sulit </t>
  </si>
  <si>
    <t>menguji kesabaran</t>
  </si>
  <si>
    <t>sangat membantu</t>
  </si>
  <si>
    <t>lumayan efektif</t>
  </si>
  <si>
    <t>visualisasi data seperti grafis,peta dan diagram</t>
  </si>
  <si>
    <t>sangat terlibat</t>
  </si>
  <si>
    <t>karena saya yang membuat konsep infografis,membuat infografis,menyusun materi,membuat diagram,curva,presentasimateri dan menjadi moderator</t>
  </si>
  <si>
    <t>menggunakan teknologi digital,aksebilitas,peta wajib terverifikasi dan desain yang lebih sederhana seperti mengintegrasikan dengan media lain yang menggunakan video dan aplikasi</t>
  </si>
  <si>
    <t>Sumber dan reverensi perlu diubah</t>
  </si>
  <si>
    <t>cukup baik</t>
  </si>
  <si>
    <t>membantu melatih publik speaking,mempermudah memahami materi dan singakat dan jelas tapi dipahami</t>
  </si>
  <si>
    <t>kurangnya pada data visual karena tidak terlalu efektif saat menggunakan grafiknya dan diagram misalnya data populasi luas wilayah serta perbandingan iklim</t>
  </si>
  <si>
    <t>peran saya dalam meningkatkan pemahaman tentang materi geografi dengan menyajikan informasi secara jelas,ringkas,dan menarik baik melalui infografis,diskusi maupun presentasi kemudian saya membantu merangkum materi yang kompleks menjadi lebih mudah dipahami dengan menggunakan gambar peta dan data yang relefan. Selain itu saya juga aktif dalan kerja kelompok dengan memberikan ide menyusun informasi dan menjelaskan konsep-konsep geografis agar kebih mudah dipahami oleh semua anggota tim</t>
  </si>
  <si>
    <t>Menggunakan desain yang sederhana dan terstruktur,pilih warna dan ikon yang konsisten dan fokus pada inti informasi yang harus disesuaikan dengan audiens.</t>
  </si>
  <si>
    <t>Reski wulandari</t>
  </si>
  <si>
    <t>pegunungan Andes di bagian barat, dataran rendah di bagian timur, dan hutan hujan Amazon yang luas.</t>
  </si>
  <si>
    <t xml:space="preserve">Infografis dapat menjadi alat yang sangat berguna untuk memahami perbedaan budaya dan iklim di berbagai benua. Dengan menyajikan informasi dalam format visual, infografis dapat membantu kita memahami secara cepat dan mudah bagaimana perbedaan lingkungan dan budaya memengaruhi gaya hidup, tradisi, dan bentuk kehidupan masyarakat di berbagai wilayah. </t>
  </si>
  <si>
    <t>Sangat seru dan menantang</t>
  </si>
  <si>
    <t>Awal nya susah pada saat Belum di tw cara nya</t>
  </si>
  <si>
    <t>Iya saya merasa terbantu</t>
  </si>
  <si>
    <t>Membantu memahami materi dalam visualisasi data</t>
  </si>
  <si>
    <t>Iya meberikan umpan balik positif</t>
  </si>
  <si>
    <t>Sama saja dengan mata kuliah lain</t>
  </si>
  <si>
    <t>Tdk</t>
  </si>
  <si>
    <t xml:space="preserve">Mudah memahami
Tertarik untuk belajar 
</t>
  </si>
  <si>
    <t xml:space="preserve">Komang Opie Oktavia </t>
  </si>
  <si>
    <t xml:space="preserve">
Karakteristik Geografis Benua Amerika Selatan meliputi:
1.Pegunungan Andes Pegunungan tertinggi di luar Asia yang membentang sepanjang pantai barat benua.
2. Hutan Hujan Amazon, hutan hujan tropis terbesar di dunia yang mencakup sebagian besar wilayah utara benua.
3.Dataran Rendah yang luas di sepanjang pantai timur dan sungai-sungai besar seperti Amazon dan Paraná.
 Berikut adalah dua Negara yang berada di Benua Amerika Selatan, yaitu:
1. Brasil
2. Argentina
</t>
  </si>
  <si>
    <t>Infografis dapat membantu dalam bagaimana memahami perbedaan budaya dan iklim di berbagai benua di dunia, karena setiap infografis membahas benua yang berbeda dengan model dan  cara presentasi beragam dan dengan disertakan gambar-gambar yang menarik serta dari sumber-sumber terpercaya untuk membantu kita lebih mudah dalam memahami infografis tersebut.</t>
  </si>
  <si>
    <t xml:space="preserve">Untuk saya sendiri yang baru pertama kali membuat infografis sebagai tugas yang akan dipresentasikan, itu sangat menarik dan sangat membutuhkan keterampilan </t>
  </si>
  <si>
    <t>Tantangan yang saya hadapi selama proses pembuatan infografis adalah kurangnya kerja sama antara anggota kelompok, di mana ada satu dari 3 orang anggota kelompok sangat tidak pernah membantu dalam proses pembuatan, baik dalam mencari materi ataupun pembuatan infografis itu sendiri</t>
  </si>
  <si>
    <t xml:space="preserve">Iya saya merasa sangat terbantu </t>
  </si>
  <si>
    <t xml:space="preserve">Menurut saya infografis cukup efektif dalam menyampaikan informasi tentang benua-benua yang ada di dunia karena di dalam infografis tidak hanya menampilkan gambar tetapi juga menampilkan kondisi iklim, geografis, bahkan juga hingga ke permasalahan regional di masing-masing benua-benua </t>
  </si>
  <si>
    <t>Dari segi informasi dan gambar yang di tampilkan yang berkaitan dengan benua yang dibahas dalam infografis seperti kebudayaan di masing-masing negara benua</t>
  </si>
  <si>
    <t xml:space="preserve">Reaksi dari teman-teman terhadap infografis yang saya buat cukup baik </t>
  </si>
  <si>
    <t xml:space="preserve">Umpan balik yang positif </t>
  </si>
  <si>
    <t xml:space="preserve">Karena saya juga mempresentasikan nya, tidak hanya diam mendengarkan saja, saya juga bisa berpendapat dan bertanya, sehingga saya merasa lebih terlibat dalam pembelajaran ketika menggunakan infografis dibandingkan metode lainnya </t>
  </si>
  <si>
    <t>Infografis bisa dibuat lebih menarik dan kreatif lagi</t>
  </si>
  <si>
    <t>Bisa ditambahkan elemen peta lagi untuk pembahasan sperti iklim,</t>
  </si>
  <si>
    <t>Baru dan menarik</t>
  </si>
  <si>
    <t xml:space="preserve">1. Lebih mengetahui materi yang dipresentasikan karena dalam infografis memuat gambar 
2.Lebih kreatif 
</t>
  </si>
  <si>
    <t xml:space="preserve">Menurut saya sudah sangat efektif </t>
  </si>
  <si>
    <t xml:space="preserve">Sangat berperan, karena di dalam infografis bukan hanya memuat informasi seputar benua tapi juga dilengkapi gambar dan peta, jadi lebih mudah dipahami </t>
  </si>
  <si>
    <t xml:space="preserve">Lebih kreatif dan informasi yang diberikan bisa lebih lengkap </t>
  </si>
  <si>
    <t>Data Kuantitatif</t>
  </si>
  <si>
    <t>A. Tingkat Pemahaman Mahasiswa</t>
  </si>
  <si>
    <t>Tes Pemahaman</t>
  </si>
  <si>
    <t>B. Persepsi Terhadap Infografis</t>
  </si>
  <si>
    <t>No</t>
  </si>
  <si>
    <t>C. Tingkat Kepuasan Terhadap Metode Pembelajaran</t>
  </si>
  <si>
    <t>A. Pertanyaan Pilihan Ganda</t>
  </si>
  <si>
    <t>B. Pertanyaan Esai Singkat</t>
  </si>
  <si>
    <t>Data Kualitatif</t>
  </si>
  <si>
    <t>Wawancara</t>
  </si>
  <si>
    <t>Kuesioner Terbuka</t>
  </si>
  <si>
    <t>Skor Rata-Rata</t>
  </si>
  <si>
    <t>Skor Total Per Responden</t>
  </si>
  <si>
    <t>Persentase Rata-Rata</t>
  </si>
  <si>
    <t>Standar Deviasi</t>
  </si>
  <si>
    <t>Rata-Rata Persepsi</t>
  </si>
  <si>
    <t>Rata-Rata Pemahaman</t>
  </si>
  <si>
    <t>Rata-Rata Skor Kepuasan</t>
  </si>
  <si>
    <t>Persentase</t>
  </si>
  <si>
    <t>Kunci Jawaban</t>
  </si>
  <si>
    <t>Penskoran</t>
  </si>
  <si>
    <t>Total Skor</t>
  </si>
  <si>
    <t>Rata-rata</t>
  </si>
  <si>
    <t>Skor Soal 1</t>
  </si>
  <si>
    <t>Skor Soal 2</t>
  </si>
  <si>
    <t>Wawancara Terstruktur</t>
  </si>
  <si>
    <t>Pengkodingan</t>
  </si>
  <si>
    <t>Membantu kita mengetahui struktur yang jelas dan visual yang menarik</t>
  </si>
  <si>
    <t>Mempermudah dalam membantu presentasi dengan menggunakan infografis</t>
  </si>
  <si>
    <t xml:space="preserve">Mendapatkan wawasan yang baru dan mengerti bagian-bagian benua di dunia </t>
  </si>
  <si>
    <t>Pengalaman membuat infografis membuat saya belajar menjadi lebih baik, khususnya dalam pembuatan infografis sebagai pengalaman baru</t>
  </si>
  <si>
    <t xml:space="preserve">Menambah wawasan saya mengenai benua-benua </t>
  </si>
  <si>
    <t>Pengalaman saya dapat memahami infografis itu apa dan tau seperti apa infografis</t>
  </si>
  <si>
    <t>Mengetahui cara membuat infografis yang lebih mudah dipahami</t>
  </si>
  <si>
    <t>Lumayan seru</t>
  </si>
  <si>
    <t>Cukup mudah dan seru dalam mencari materi dan membuat infografisnya</t>
  </si>
  <si>
    <t>Sangat seru karena kita bisa memahami banyak ilmu yang belum kita dapatkan</t>
  </si>
  <si>
    <t>Tidak bisa mengedit ramai</t>
  </si>
  <si>
    <t>Menyalurkan kreativitas</t>
  </si>
  <si>
    <t>Membuat saya menjadi kreatif</t>
  </si>
  <si>
    <t>Sangat menarik dan membutuhkan keterampilan</t>
  </si>
  <si>
    <t>Memilih data yang relevan</t>
  </si>
  <si>
    <t>Menjaga konsisten, batasan waktu, jaringan kurang baik</t>
  </si>
  <si>
    <t>Tantangannya adalah di desain</t>
  </si>
  <si>
    <t xml:space="preserve">1.) Menentukan informasi yang relevan 
2.) Menyederhanakan informasi kompleks 
3.) Desain visual yang menarik dan jelas dan
4.) Menjaga keakuratan data </t>
  </si>
  <si>
    <t>Menguji kesabaran</t>
  </si>
  <si>
    <t>Pada awalnya susah karena belum tahu caranya</t>
  </si>
  <si>
    <t>Kurangnya kerjasama kelompok</t>
  </si>
  <si>
    <t>Sangat terbantu</t>
  </si>
  <si>
    <t>Sedikit membantu</t>
  </si>
  <si>
    <t>Visualisasi data</t>
  </si>
  <si>
    <t>Cukup positif</t>
  </si>
  <si>
    <t>Sangat bagus</t>
  </si>
  <si>
    <t>Positif dan negatif</t>
  </si>
  <si>
    <t xml:space="preserve">Ya, saya merasa lebih terlibat </t>
  </si>
  <si>
    <t>Ya, saya merasa lebih terlibat</t>
  </si>
  <si>
    <t>Karena memudahkan pemahaman</t>
  </si>
  <si>
    <t xml:space="preserve">Karena saya ikut serta dalam pembelajaran infografis </t>
  </si>
  <si>
    <t>Karena saya harus memahami lebih dalam materi ini</t>
  </si>
  <si>
    <t>Karena saya yang membuat konsep infografis,membuat infografis, menyusun materi, membuat diagram, curva, presentasi materi dan menjadi moderator</t>
  </si>
  <si>
    <t xml:space="preserve">Saran saya memperbanyak gambar dan memiliki wawasan yang luas </t>
  </si>
  <si>
    <t>Diperuntukkan bagi siswa</t>
  </si>
  <si>
    <t>Pemilihan data yang lebih tepat</t>
  </si>
  <si>
    <t>Menggunakan teknologi digital, aksebilitas, peta wajib terverifikasi dan desain yang lebih sederhana seperti mengintegrasikan dengan media lain yang menggunakan video dan aplikasi</t>
  </si>
  <si>
    <t xml:space="preserve">Peta, gambar,ikon dalam pembuatan infografis </t>
  </si>
  <si>
    <t>Ditambahkan supaya tambah lebih menarik</t>
  </si>
  <si>
    <t>Mungkin</t>
  </si>
  <si>
    <t>Saran-saran utama meliputi: penggunaan data yang akurat dan terpercaya, desain yang menarik dan relevan dengan materi, serta integrasi dengan media pembelajaran lain.</t>
  </si>
  <si>
    <t>Tentu saja ada yaitu:
1) Judul yang kuat dan informatif: Fungsinya untuk menarik perhatian dan langsung menunjukkan topik utama.
2) Legenda atau keterangan ikon: Fungsinya agar simbol dan warna mudah dipahami.
3) Sumber data yang jelas: Fungsinya untuk menambah kredibilitas dan memungkinkan siswa menggali lebih lanjut.
4) Ringkasan poin penting: Fungsinya untuk mempertegas informasi utama di bagian akhir.
5) Animasi ringan: Fungsinya untuk membantu menjelaskan proses atau perbandingan tanpa mengganggu fokus.</t>
  </si>
  <si>
    <t>Warna yang fungsional (bukan hanya sekedar estetika)</t>
  </si>
  <si>
    <t>Sumber dan referensi perlu diubah</t>
  </si>
  <si>
    <t>Bisa ditambahkan elemen peta lagi untuk pembahasan seperti iklim</t>
  </si>
  <si>
    <t>Analisis Tematik</t>
  </si>
  <si>
    <t>Tema</t>
  </si>
  <si>
    <t>Peningkatan Pemahaman</t>
  </si>
  <si>
    <t>Tantangan Teknis</t>
  </si>
  <si>
    <t>Efektivitas Infografis</t>
  </si>
  <si>
    <t>Partisipasi &amp; Keterlibatan</t>
  </si>
  <si>
    <t>Umpan Balik dari Teman</t>
  </si>
  <si>
    <t>Saran Perbaikan</t>
  </si>
  <si>
    <t>Jawaban Lainnya</t>
  </si>
  <si>
    <t>Tanya Jawab &amp; Banyak Aspek yang Membantu Pemahaman</t>
  </si>
  <si>
    <t xml:space="preserve">Tantangan yang di hadapi selama proses yaitu muncul pertanyaan-pertanyaan yg belum kita pahami lebih dalam </t>
  </si>
  <si>
    <t>Tidak bisa mengedit ramai, muncul pertanyaan baru, menguji kesabaran, belum tahu caranya, kurangnya kerjasama kelompok</t>
  </si>
  <si>
    <t>Sangat efektif, sehingga cepat dipahami tentang informasi benua-benua</t>
  </si>
  <si>
    <t>Semua tanggapan positif (18 orang)</t>
  </si>
  <si>
    <t>Penambahan elemen dan visualisasi data yang lebih menarik, tepat, dan akurat</t>
  </si>
  <si>
    <t>Tabel Tematik &amp; Frekuensi</t>
  </si>
  <si>
    <t>Frekuensi Responden</t>
  </si>
  <si>
    <t>Contoh Kutipan</t>
  </si>
  <si>
    <t>Keuntungan Penggunaan</t>
  </si>
  <si>
    <t>Kekurangan Desain</t>
  </si>
  <si>
    <t>Peran Terhadap Pemahaman</t>
  </si>
  <si>
    <t>Saran Pengembangan</t>
  </si>
  <si>
    <t>Mudah memahami materi karena visualisasi data yang menarik</t>
  </si>
  <si>
    <t>Memudahkan pemahaman, menarik minat belajar, melatih public speaking</t>
  </si>
  <si>
    <t>Pemilihan warna, ikon atau simbol yang kurang tepat dan kurang informatif, teks yang terlalu padat, desain yang terlalu rumit</t>
  </si>
  <si>
    <t xml:space="preserve">Infografis sangat membantu meningkatkan pemahaman karena lebih detail dalam menampilkan materi </t>
  </si>
  <si>
    <t>Infografis memudahkan pemahaman</t>
  </si>
  <si>
    <t>Infografis dikolaborasikan dengan platform pembelajaran</t>
  </si>
  <si>
    <t>Column1</t>
  </si>
  <si>
    <t>Mean</t>
  </si>
  <si>
    <t>Standard Error</t>
  </si>
  <si>
    <t>Median</t>
  </si>
  <si>
    <t>Mode</t>
  </si>
  <si>
    <t>Standard Deviation</t>
  </si>
  <si>
    <t>Sample Variance</t>
  </si>
  <si>
    <t>Kurtosis</t>
  </si>
  <si>
    <t>Skewness</t>
  </si>
  <si>
    <t>Range</t>
  </si>
  <si>
    <t>Minimum</t>
  </si>
  <si>
    <t>Maximum</t>
  </si>
  <si>
    <t>Sum</t>
  </si>
  <si>
    <t>Count</t>
  </si>
  <si>
    <t>Confidence Level(95.0%)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</si>
</sst>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h:mm:ss"/>
    <numFmt numFmtId="165" formatCode="0.0"/>
  </numFmts>
  <fonts count="7" x14ac:knownFonts="1">
    <font>
      <sz val="10"/>
      <color rgb="FF000000"/>
      <name val="Arial"/>
      <scheme val="minor"/>
    </font>
    <font>
      <sz val="10"/>
      <color theme="1"/>
      <name val="Arial"/>
      <scheme val="minor"/>
    </font>
    <font>
      <b/>
      <sz val="10"/>
      <color rgb="FF000000"/>
      <name val="Arial"/>
      <family val="2"/>
      <scheme val="minor"/>
    </font>
    <font>
      <sz val="10"/>
      <color theme="1"/>
      <name val="Arial"/>
      <family val="2"/>
      <scheme val="minor"/>
    </font>
    <font>
      <sz val="10"/>
      <color rgb="FF000000"/>
      <name val="Arial"/>
      <family val="2"/>
      <scheme val="minor"/>
    </font>
    <font>
      <b/>
      <sz val="10"/>
      <color theme="1"/>
      <name val="Arial"/>
      <family val="2"/>
      <scheme val="minor"/>
    </font>
    <font>
      <i/>
      <sz val="10"/>
      <color rgb="FF000000"/>
      <name val="Arial"/>
      <family val="2"/>
      <scheme val="minor"/>
    </font>
  </fonts>
  <fills count="13">
    <fill>
      <patternFill patternType="none"/>
    </fill>
    <fill>
      <patternFill patternType="gray125"/>
    </fill>
    <fill>
      <patternFill patternType="solid">
        <fgColor rgb="FF5B3F86"/>
        <bgColor rgb="FF5B3F86"/>
      </patternFill>
    </fill>
    <fill>
      <patternFill patternType="solid">
        <fgColor rgb="FFFFFFFF"/>
        <bgColor rgb="FFFFFFFF"/>
      </patternFill>
    </fill>
    <fill>
      <patternFill patternType="solid">
        <fgColor rgb="FFF8F9FA"/>
        <bgColor rgb="FFF8F9FA"/>
      </patternFill>
    </fill>
    <fill>
      <patternFill patternType="solid">
        <fgColor rgb="FFFFFF00"/>
        <bgColor rgb="FFF8F9FA"/>
      </patternFill>
    </fill>
    <fill>
      <patternFill patternType="solid">
        <fgColor rgb="FFFFFF00"/>
        <bgColor rgb="FFFFFFFF"/>
      </patternFill>
    </fill>
    <fill>
      <patternFill patternType="solid">
        <fgColor rgb="FF92D050"/>
        <bgColor rgb="FFFFFFFF"/>
      </patternFill>
    </fill>
    <fill>
      <patternFill patternType="solid">
        <fgColor theme="8"/>
        <bgColor rgb="FFF8F9FA"/>
      </patternFill>
    </fill>
    <fill>
      <patternFill patternType="solid">
        <fgColor rgb="FF92D050"/>
        <bgColor rgb="FFF8F9FA"/>
      </patternFill>
    </fill>
    <fill>
      <patternFill patternType="solid">
        <fgColor theme="8"/>
        <bgColor rgb="FFFFFFFF"/>
      </patternFill>
    </fill>
    <fill>
      <patternFill patternType="solid">
        <fgColor theme="9"/>
        <bgColor rgb="FFF8F9FA"/>
      </patternFill>
    </fill>
    <fill>
      <patternFill patternType="solid">
        <fgColor theme="9"/>
        <bgColor rgb="FFFFFFFF"/>
      </patternFill>
    </fill>
  </fills>
  <borders count="16">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442F65"/>
      </right>
      <top style="thin">
        <color rgb="FFFFFFFF"/>
      </top>
      <bottom style="thin">
        <color rgb="FFFFFFFF"/>
      </bottom>
      <diagonal/>
    </border>
    <border>
      <left style="thin">
        <color rgb="FF442F65"/>
      </left>
      <right style="thin">
        <color rgb="FFF8F9FA"/>
      </right>
      <top style="thin">
        <color rgb="FFF8F9FA"/>
      </top>
      <bottom style="thin">
        <color rgb="FFF8F9FA"/>
      </bottom>
      <diagonal/>
    </border>
    <border>
      <left style="thin">
        <color rgb="FFF8F9FA"/>
      </left>
      <right style="thin">
        <color rgb="FFF8F9FA"/>
      </right>
      <top style="thin">
        <color rgb="FFF8F9FA"/>
      </top>
      <bottom style="thin">
        <color rgb="FFF8F9FA"/>
      </bottom>
      <diagonal/>
    </border>
    <border>
      <left style="thin">
        <color rgb="FFF8F9FA"/>
      </left>
      <right style="thin">
        <color rgb="FF442F65"/>
      </right>
      <top style="thin">
        <color rgb="FFF8F9FA"/>
      </top>
      <bottom style="thin">
        <color rgb="FFF8F9FA"/>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84">
    <xf numFmtId="0" fontId="0" fillId="0" borderId="0" xfId="0" applyFont="1" applyAlignment="1"/>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164" fontId="1" fillId="0" borderId="7" xfId="0" applyNumberFormat="1"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164" fontId="1" fillId="0" borderId="4" xfId="0" applyNumberFormat="1"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164" fontId="1" fillId="0" borderId="10" xfId="0" applyNumberFormat="1"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2" fillId="0" borderId="0" xfId="0" applyFont="1" applyAlignment="1"/>
    <xf numFmtId="0" fontId="0" fillId="0" borderId="0" xfId="0" applyFont="1" applyAlignment="1">
      <alignment vertical="center"/>
    </xf>
    <xf numFmtId="0" fontId="4" fillId="0" borderId="13" xfId="0" applyFont="1" applyBorder="1" applyAlignment="1">
      <alignment vertical="center"/>
    </xf>
    <xf numFmtId="0" fontId="3" fillId="2" borderId="13" xfId="0" applyFont="1" applyFill="1" applyBorder="1" applyAlignment="1">
      <alignment vertical="center"/>
    </xf>
    <xf numFmtId="0" fontId="0" fillId="0" borderId="13" xfId="0" applyFont="1" applyBorder="1" applyAlignment="1">
      <alignment horizontal="center" vertical="center"/>
    </xf>
    <xf numFmtId="0" fontId="3" fillId="3" borderId="13" xfId="0" applyFont="1" applyFill="1" applyBorder="1" applyAlignment="1">
      <alignment vertical="center"/>
    </xf>
    <xf numFmtId="0" fontId="3" fillId="4" borderId="13"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3" borderId="13" xfId="0" applyFont="1" applyFill="1" applyBorder="1" applyAlignment="1">
      <alignment horizontal="left" vertical="top" wrapText="1"/>
    </xf>
    <xf numFmtId="0" fontId="3" fillId="4"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3" borderId="13" xfId="0" applyFont="1" applyFill="1" applyBorder="1" applyAlignment="1">
      <alignment vertical="top" wrapText="1"/>
    </xf>
    <xf numFmtId="0" fontId="3" fillId="4" borderId="13" xfId="0" applyFont="1" applyFill="1" applyBorder="1" applyAlignment="1">
      <alignment vertical="top" wrapText="1"/>
    </xf>
    <xf numFmtId="0" fontId="0" fillId="3" borderId="13" xfId="0" applyFill="1" applyBorder="1" applyAlignment="1">
      <alignment vertical="top" wrapText="1"/>
    </xf>
    <xf numFmtId="0" fontId="0" fillId="0" borderId="0" xfId="0" applyFont="1" applyAlignment="1">
      <alignment horizontal="center" vertical="center"/>
    </xf>
    <xf numFmtId="0" fontId="2" fillId="0" borderId="0" xfId="0" applyFont="1" applyAlignment="1">
      <alignment horizontal="center" vertical="center"/>
    </xf>
    <xf numFmtId="0" fontId="3" fillId="2" borderId="13" xfId="0" applyFont="1" applyFill="1" applyBorder="1" applyAlignment="1">
      <alignment horizontal="center" vertical="center"/>
    </xf>
    <xf numFmtId="0" fontId="3" fillId="3" borderId="13" xfId="0" applyFont="1" applyFill="1" applyBorder="1" applyAlignment="1">
      <alignment horizontal="center" vertical="center"/>
    </xf>
    <xf numFmtId="0" fontId="3" fillId="4" borderId="13" xfId="0" applyFont="1" applyFill="1" applyBorder="1" applyAlignment="1">
      <alignment horizontal="center" vertical="center"/>
    </xf>
    <xf numFmtId="2" fontId="0" fillId="0" borderId="0" xfId="0" applyNumberFormat="1" applyFont="1" applyAlignment="1">
      <alignment horizontal="center" vertical="center"/>
    </xf>
    <xf numFmtId="0" fontId="4" fillId="0" borderId="0" xfId="0" applyFont="1" applyAlignment="1"/>
    <xf numFmtId="2" fontId="0" fillId="0" borderId="0" xfId="0" applyNumberFormat="1" applyFont="1" applyAlignment="1">
      <alignment horizontal="left" vertical="center"/>
    </xf>
    <xf numFmtId="0" fontId="4" fillId="0" borderId="13" xfId="0" applyFont="1" applyBorder="1" applyAlignment="1">
      <alignment horizontal="center" vertical="center"/>
    </xf>
    <xf numFmtId="0" fontId="4" fillId="0" borderId="0" xfId="0" applyFont="1" applyAlignment="1">
      <alignment horizontal="center" vertical="center"/>
    </xf>
    <xf numFmtId="165" fontId="0" fillId="0" borderId="0" xfId="0" applyNumberFormat="1" applyFont="1" applyAlignment="1">
      <alignment horizontal="left"/>
    </xf>
    <xf numFmtId="2" fontId="0" fillId="0" borderId="0" xfId="0" applyNumberFormat="1" applyFont="1" applyAlignment="1">
      <alignment horizontal="left"/>
    </xf>
    <xf numFmtId="165" fontId="0" fillId="0" borderId="0" xfId="0" applyNumberFormat="1" applyFont="1" applyAlignment="1">
      <alignment horizontal="left" vertical="center"/>
    </xf>
    <xf numFmtId="0" fontId="0" fillId="0" borderId="13" xfId="0" applyFont="1" applyBorder="1" applyAlignment="1"/>
    <xf numFmtId="0" fontId="4" fillId="0" borderId="13" xfId="0" applyFont="1" applyBorder="1" applyAlignment="1"/>
    <xf numFmtId="165" fontId="3" fillId="3" borderId="13" xfId="0" applyNumberFormat="1" applyFont="1" applyFill="1" applyBorder="1" applyAlignment="1">
      <alignment horizontal="left" vertical="center"/>
    </xf>
    <xf numFmtId="2" fontId="0" fillId="0" borderId="13" xfId="0" applyNumberFormat="1" applyFont="1" applyBorder="1" applyAlignment="1">
      <alignment horizontal="left"/>
    </xf>
    <xf numFmtId="0" fontId="0" fillId="3" borderId="13" xfId="0" applyFill="1" applyBorder="1" applyAlignment="1">
      <alignment horizontal="left" vertical="top" wrapText="1"/>
    </xf>
    <xf numFmtId="0" fontId="0" fillId="0" borderId="0" xfId="0" applyFont="1" applyAlignment="1">
      <alignment horizontal="center"/>
    </xf>
    <xf numFmtId="0" fontId="3" fillId="2" borderId="13"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4" borderId="13" xfId="0" applyFont="1" applyFill="1" applyBorder="1" applyAlignment="1">
      <alignment horizontal="center" vertical="top" wrapText="1"/>
    </xf>
    <xf numFmtId="0" fontId="2" fillId="0" borderId="0" xfId="0" applyFont="1" applyAlignment="1">
      <alignment horizontal="center"/>
    </xf>
    <xf numFmtId="0" fontId="4" fillId="0" borderId="13" xfId="0" applyFont="1" applyBorder="1" applyAlignment="1">
      <alignment horizontal="center" vertical="top" wrapText="1"/>
    </xf>
    <xf numFmtId="0" fontId="0" fillId="0" borderId="13" xfId="0" applyFont="1" applyBorder="1" applyAlignment="1">
      <alignment horizontal="center" vertical="top" wrapText="1"/>
    </xf>
    <xf numFmtId="0" fontId="0" fillId="0" borderId="0" xfId="0" applyFont="1" applyBorder="1" applyAlignment="1">
      <alignment horizontal="center"/>
    </xf>
    <xf numFmtId="0" fontId="2" fillId="0" borderId="0" xfId="0" applyFont="1" applyBorder="1" applyAlignment="1">
      <alignment horizontal="left"/>
    </xf>
    <xf numFmtId="0" fontId="2" fillId="0" borderId="0" xfId="0" applyFont="1" applyAlignment="1">
      <alignment horizontal="left"/>
    </xf>
    <xf numFmtId="0" fontId="2" fillId="0" borderId="0" xfId="0" applyFont="1" applyBorder="1" applyAlignment="1">
      <alignment horizontal="center"/>
    </xf>
    <xf numFmtId="0" fontId="4" fillId="0" borderId="0" xfId="0" applyFont="1" applyFill="1" applyBorder="1" applyAlignment="1"/>
    <xf numFmtId="0" fontId="0" fillId="0" borderId="0" xfId="0" applyFont="1" applyAlignment="1">
      <alignment horizontal="left" vertical="center"/>
    </xf>
    <xf numFmtId="0" fontId="3" fillId="5" borderId="13"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7" borderId="13" xfId="0" applyFont="1" applyFill="1" applyBorder="1" applyAlignment="1">
      <alignment horizontal="left" vertical="top" wrapText="1"/>
    </xf>
    <xf numFmtId="0" fontId="3" fillId="8" borderId="13" xfId="0" applyFont="1" applyFill="1" applyBorder="1" applyAlignment="1">
      <alignment horizontal="left" vertical="top" wrapText="1"/>
    </xf>
    <xf numFmtId="0" fontId="3" fillId="9" borderId="13" xfId="0" applyFont="1" applyFill="1" applyBorder="1" applyAlignment="1">
      <alignment horizontal="left" vertical="top" wrapText="1"/>
    </xf>
    <xf numFmtId="0" fontId="3" fillId="10" borderId="13" xfId="0" applyFont="1" applyFill="1" applyBorder="1" applyAlignment="1">
      <alignment horizontal="left" vertical="top" wrapText="1"/>
    </xf>
    <xf numFmtId="0" fontId="3" fillId="11" borderId="13" xfId="0" applyFont="1" applyFill="1" applyBorder="1" applyAlignment="1">
      <alignment horizontal="left" vertical="top" wrapText="1"/>
    </xf>
    <xf numFmtId="0" fontId="3" fillId="12" borderId="13" xfId="0" applyFont="1" applyFill="1" applyBorder="1" applyAlignment="1">
      <alignment horizontal="left" vertical="top" wrapText="1"/>
    </xf>
    <xf numFmtId="0" fontId="0" fillId="0" borderId="0" xfId="0" applyFont="1" applyBorder="1" applyAlignment="1">
      <alignment horizontal="center" vertical="center"/>
    </xf>
    <xf numFmtId="0" fontId="4" fillId="0" borderId="0" xfId="0" applyFont="1" applyFill="1" applyBorder="1" applyAlignment="1">
      <alignment vertical="center"/>
    </xf>
    <xf numFmtId="0" fontId="0" fillId="0" borderId="0" xfId="0" applyFont="1" applyAlignment="1">
      <alignment vertical="center" wrapText="1"/>
    </xf>
    <xf numFmtId="0" fontId="5" fillId="0" borderId="0" xfId="0" applyFont="1" applyAlignment="1">
      <alignment horizontal="center"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horizontal="left" vertical="center" wrapText="1"/>
    </xf>
    <xf numFmtId="0" fontId="3" fillId="6" borderId="13" xfId="0" applyFont="1" applyFill="1" applyBorder="1" applyAlignment="1">
      <alignment vertical="top" wrapText="1"/>
    </xf>
    <xf numFmtId="0" fontId="3" fillId="5" borderId="13" xfId="0" applyFont="1" applyFill="1" applyBorder="1" applyAlignment="1">
      <alignment vertical="top" wrapText="1"/>
    </xf>
    <xf numFmtId="0" fontId="0" fillId="0" borderId="0" xfId="0" applyFill="1" applyBorder="1" applyAlignment="1"/>
    <xf numFmtId="0" fontId="0" fillId="0" borderId="14" xfId="0" applyFill="1" applyBorder="1" applyAlignment="1"/>
    <xf numFmtId="0" fontId="6" fillId="0" borderId="15" xfId="0" applyFont="1" applyFill="1" applyBorder="1" applyAlignment="1">
      <alignment horizontal="centerContinuous"/>
    </xf>
    <xf numFmtId="2" fontId="0" fillId="0" borderId="0" xfId="0" applyNumberFormat="1" applyFill="1" applyBorder="1" applyAlignment="1"/>
    <xf numFmtId="2" fontId="0" fillId="0" borderId="14" xfId="0" applyNumberFormat="1" applyFill="1" applyBorder="1" applyAlignment="1"/>
    <xf numFmtId="0" fontId="6" fillId="0" borderId="0" xfId="0" applyFont="1" applyFill="1" applyBorder="1" applyAlignment="1">
      <alignment horizontal="centerContinuous"/>
    </xf>
    <xf numFmtId="1" fontId="0" fillId="0" borderId="0" xfId="0" applyNumberFormat="1" applyFont="1" applyAlignment="1"/>
    <xf numFmtId="1" fontId="0" fillId="0" borderId="0" xfId="0" applyNumberFormat="1" applyFont="1" applyAlignment="1">
      <alignment horizontal="center"/>
    </xf>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000">
              <a:solidFill>
                <a:schemeClr val="tx1"/>
              </a:solidFill>
              <a:latin typeface="Times New Roman" pitchFamily="18" charset="0"/>
              <a:cs typeface="Times New Roman" pitchFamily="18" charset="0"/>
            </a:defRPr>
          </a:pPr>
          <a:endParaRPr lang="en-US"/>
        </a:p>
      </c:txPr>
    </c:title>
    <c:autoTitleDeleted val="0"/>
    <c:plotArea>
      <c:layout/>
      <c:barChart>
        <c:barDir val="bar"/>
        <c:grouping val="clustered"/>
        <c:varyColors val="0"/>
        <c:ser>
          <c:idx val="0"/>
          <c:order val="0"/>
          <c:tx>
            <c:strRef>
              <c:f>'Data Kualitatif'!$C$46</c:f>
              <c:strCache>
                <c:ptCount val="1"/>
                <c:pt idx="0">
                  <c:v>Frekuensi Responden</c:v>
                </c:pt>
              </c:strCache>
            </c:strRef>
          </c:tx>
          <c:invertIfNegative val="0"/>
          <c:dLbls>
            <c:txPr>
              <a:bodyPr/>
              <a:lstStyle/>
              <a:p>
                <a:pPr>
                  <a:defRPr>
                    <a:solidFill>
                      <a:schemeClr val="tx1"/>
                    </a:solidFill>
                    <a:latin typeface="Times New Roman" pitchFamily="18" charset="0"/>
                    <a:cs typeface="Times New Roman" pitchFamily="18" charset="0"/>
                  </a:defRPr>
                </a:pPr>
                <a:endParaRPr lang="en-US"/>
              </a:p>
            </c:txPr>
            <c:dLblPos val="outEnd"/>
            <c:showLegendKey val="0"/>
            <c:showVal val="1"/>
            <c:showCatName val="0"/>
            <c:showSerName val="0"/>
            <c:showPercent val="0"/>
            <c:showBubbleSize val="0"/>
            <c:showLeaderLines val="0"/>
          </c:dLbls>
          <c:cat>
            <c:strRef>
              <c:f>'Data Kualitatif'!$B$47:$B$51</c:f>
              <c:strCache>
                <c:ptCount val="5"/>
                <c:pt idx="0">
                  <c:v>Efektivitas Infografis</c:v>
                </c:pt>
                <c:pt idx="1">
                  <c:v>Keuntungan Penggunaan</c:v>
                </c:pt>
                <c:pt idx="2">
                  <c:v>Kekurangan Desain</c:v>
                </c:pt>
                <c:pt idx="3">
                  <c:v>Peran Terhadap Pemahaman</c:v>
                </c:pt>
                <c:pt idx="4">
                  <c:v>Saran Pengembangan</c:v>
                </c:pt>
              </c:strCache>
            </c:strRef>
          </c:cat>
          <c:val>
            <c:numRef>
              <c:f>'Data Kualitatif'!$C$47:$C$51</c:f>
              <c:numCache>
                <c:formatCode>General</c:formatCode>
                <c:ptCount val="5"/>
                <c:pt idx="0">
                  <c:v>17</c:v>
                </c:pt>
                <c:pt idx="1">
                  <c:v>18</c:v>
                </c:pt>
                <c:pt idx="2">
                  <c:v>9</c:v>
                </c:pt>
                <c:pt idx="3">
                  <c:v>17</c:v>
                </c:pt>
                <c:pt idx="4">
                  <c:v>14</c:v>
                </c:pt>
              </c:numCache>
            </c:numRef>
          </c:val>
        </c:ser>
        <c:dLbls>
          <c:dLblPos val="outEnd"/>
          <c:showLegendKey val="0"/>
          <c:showVal val="1"/>
          <c:showCatName val="0"/>
          <c:showSerName val="0"/>
          <c:showPercent val="0"/>
          <c:showBubbleSize val="0"/>
        </c:dLbls>
        <c:gapWidth val="150"/>
        <c:axId val="138584064"/>
        <c:axId val="138585600"/>
      </c:barChart>
      <c:catAx>
        <c:axId val="138584064"/>
        <c:scaling>
          <c:orientation val="minMax"/>
        </c:scaling>
        <c:delete val="0"/>
        <c:axPos val="l"/>
        <c:majorTickMark val="out"/>
        <c:minorTickMark val="none"/>
        <c:tickLblPos val="nextTo"/>
        <c:txPr>
          <a:bodyPr/>
          <a:lstStyle/>
          <a:p>
            <a:pPr>
              <a:defRPr baseline="0">
                <a:solidFill>
                  <a:schemeClr val="tx1"/>
                </a:solidFill>
                <a:latin typeface="Times New Roman" pitchFamily="18" charset="0"/>
              </a:defRPr>
            </a:pPr>
            <a:endParaRPr lang="en-US"/>
          </a:p>
        </c:txPr>
        <c:crossAx val="138585600"/>
        <c:crosses val="autoZero"/>
        <c:auto val="1"/>
        <c:lblAlgn val="ctr"/>
        <c:lblOffset val="100"/>
        <c:noMultiLvlLbl val="0"/>
      </c:catAx>
      <c:valAx>
        <c:axId val="138585600"/>
        <c:scaling>
          <c:orientation val="minMax"/>
        </c:scaling>
        <c:delete val="0"/>
        <c:axPos val="b"/>
        <c:majorGridlines/>
        <c:numFmt formatCode="General" sourceLinked="1"/>
        <c:majorTickMark val="out"/>
        <c:minorTickMark val="none"/>
        <c:tickLblPos val="nextTo"/>
        <c:txPr>
          <a:bodyPr/>
          <a:lstStyle/>
          <a:p>
            <a:pPr>
              <a:defRPr>
                <a:solidFill>
                  <a:schemeClr val="tx1"/>
                </a:solidFill>
                <a:latin typeface="Times New Roman" pitchFamily="18" charset="0"/>
                <a:cs typeface="Times New Roman" pitchFamily="18" charset="0"/>
              </a:defRPr>
            </a:pPr>
            <a:endParaRPr lang="en-US"/>
          </a:p>
        </c:txPr>
        <c:crossAx val="138584064"/>
        <c:crosses val="autoZero"/>
        <c:crossBetween val="between"/>
      </c:valAx>
    </c:plotArea>
    <c:legend>
      <c:legendPos val="b"/>
      <c:layout/>
      <c:overlay val="0"/>
      <c:txPr>
        <a:bodyPr/>
        <a:lstStyle/>
        <a:p>
          <a:pPr>
            <a:defRPr>
              <a:solidFill>
                <a:schemeClr val="tx1"/>
              </a:solidFill>
              <a:latin typeface="Times New Roman" pitchFamily="18" charset="0"/>
              <a:cs typeface="Times New Roman" pitchFamily="18" charset="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solidFill>
                  <a:schemeClr val="tx1"/>
                </a:solidFill>
                <a:latin typeface="Times New Roman" pitchFamily="18" charset="0"/>
                <a:cs typeface="Times New Roman" pitchFamily="18" charset="0"/>
              </a:rPr>
              <a:t>Diagram Frekuensi Responden</a:t>
            </a:r>
          </a:p>
        </c:rich>
      </c:tx>
      <c:layout/>
      <c:overlay val="0"/>
    </c:title>
    <c:autoTitleDeleted val="0"/>
    <c:plotArea>
      <c:layout/>
      <c:barChart>
        <c:barDir val="bar"/>
        <c:grouping val="clustered"/>
        <c:varyColors val="0"/>
        <c:ser>
          <c:idx val="0"/>
          <c:order val="0"/>
          <c:tx>
            <c:strRef>
              <c:f>'Data Kualitatif'!$C$55</c:f>
              <c:strCache>
                <c:ptCount val="1"/>
                <c:pt idx="0">
                  <c:v>Frekuensi Responden</c:v>
                </c:pt>
              </c:strCache>
            </c:strRef>
          </c:tx>
          <c:invertIfNegative val="0"/>
          <c:dLbls>
            <c:txPr>
              <a:bodyPr/>
              <a:lstStyle/>
              <a:p>
                <a:pPr>
                  <a:defRPr sz="1000">
                    <a:solidFill>
                      <a:schemeClr val="tx1"/>
                    </a:solidFill>
                    <a:latin typeface="Times New Roman" pitchFamily="18" charset="0"/>
                    <a:cs typeface="Times New Roman" pitchFamily="18" charset="0"/>
                  </a:defRPr>
                </a:pPr>
                <a:endParaRPr lang="en-US"/>
              </a:p>
            </c:txPr>
            <c:dLblPos val="outEnd"/>
            <c:showLegendKey val="0"/>
            <c:showVal val="1"/>
            <c:showCatName val="0"/>
            <c:showSerName val="0"/>
            <c:showPercent val="0"/>
            <c:showBubbleSize val="0"/>
            <c:showLeaderLines val="0"/>
          </c:dLbls>
          <c:cat>
            <c:strRef>
              <c:f>'Data Kualitatif'!$B$56:$B$60</c:f>
              <c:strCache>
                <c:ptCount val="5"/>
                <c:pt idx="0">
                  <c:v>Efektivitas Infografis</c:v>
                </c:pt>
                <c:pt idx="1">
                  <c:v>Keuntungan Penggunaan</c:v>
                </c:pt>
                <c:pt idx="2">
                  <c:v>Kekurangan Desain</c:v>
                </c:pt>
                <c:pt idx="3">
                  <c:v>Peran Terhadap Pemahaman</c:v>
                </c:pt>
                <c:pt idx="4">
                  <c:v>Saran Pengembangan</c:v>
                </c:pt>
              </c:strCache>
            </c:strRef>
          </c:cat>
          <c:val>
            <c:numRef>
              <c:f>'Data Kualitatif'!$C$56:$C$60</c:f>
              <c:numCache>
                <c:formatCode>General</c:formatCode>
                <c:ptCount val="5"/>
                <c:pt idx="0">
                  <c:v>17</c:v>
                </c:pt>
                <c:pt idx="1">
                  <c:v>18</c:v>
                </c:pt>
                <c:pt idx="2">
                  <c:v>9</c:v>
                </c:pt>
                <c:pt idx="3">
                  <c:v>17</c:v>
                </c:pt>
                <c:pt idx="4">
                  <c:v>14</c:v>
                </c:pt>
              </c:numCache>
            </c:numRef>
          </c:val>
        </c:ser>
        <c:ser>
          <c:idx val="1"/>
          <c:order val="1"/>
          <c:tx>
            <c:strRef>
              <c:f>'Data Kualitatif'!$D$55</c:f>
              <c:strCache>
                <c:ptCount val="1"/>
                <c:pt idx="0">
                  <c:v>Persentase</c:v>
                </c:pt>
              </c:strCache>
            </c:strRef>
          </c:tx>
          <c:invertIfNegative val="0"/>
          <c:dLbls>
            <c:dLbl>
              <c:idx val="0"/>
              <c:layout/>
              <c:tx>
                <c:rich>
                  <a:bodyPr/>
                  <a:lstStyle/>
                  <a:p>
                    <a:r>
                      <a:rPr lang="en-US"/>
                      <a:t>94%</a:t>
                    </a:r>
                  </a:p>
                </c:rich>
              </c:tx>
              <c:dLblPos val="outEnd"/>
              <c:showLegendKey val="0"/>
              <c:showVal val="1"/>
              <c:showCatName val="0"/>
              <c:showSerName val="0"/>
              <c:showPercent val="0"/>
              <c:showBubbleSize val="0"/>
            </c:dLbl>
            <c:dLbl>
              <c:idx val="1"/>
              <c:layout/>
              <c:tx>
                <c:rich>
                  <a:bodyPr/>
                  <a:lstStyle/>
                  <a:p>
                    <a:r>
                      <a:rPr lang="en-US"/>
                      <a:t>100%</a:t>
                    </a:r>
                  </a:p>
                </c:rich>
              </c:tx>
              <c:dLblPos val="outEnd"/>
              <c:showLegendKey val="0"/>
              <c:showVal val="1"/>
              <c:showCatName val="0"/>
              <c:showSerName val="0"/>
              <c:showPercent val="0"/>
              <c:showBubbleSize val="0"/>
            </c:dLbl>
            <c:dLbl>
              <c:idx val="2"/>
              <c:layout/>
              <c:tx>
                <c:rich>
                  <a:bodyPr/>
                  <a:lstStyle/>
                  <a:p>
                    <a:r>
                      <a:rPr lang="en-US"/>
                      <a:t>50%</a:t>
                    </a:r>
                  </a:p>
                </c:rich>
              </c:tx>
              <c:dLblPos val="outEnd"/>
              <c:showLegendKey val="0"/>
              <c:showVal val="1"/>
              <c:showCatName val="0"/>
              <c:showSerName val="0"/>
              <c:showPercent val="0"/>
              <c:showBubbleSize val="0"/>
            </c:dLbl>
            <c:dLbl>
              <c:idx val="3"/>
              <c:layout/>
              <c:tx>
                <c:rich>
                  <a:bodyPr/>
                  <a:lstStyle/>
                  <a:p>
                    <a:r>
                      <a:rPr lang="en-US"/>
                      <a:t>94%</a:t>
                    </a:r>
                  </a:p>
                </c:rich>
              </c:tx>
              <c:dLblPos val="outEnd"/>
              <c:showLegendKey val="0"/>
              <c:showVal val="1"/>
              <c:showCatName val="0"/>
              <c:showSerName val="0"/>
              <c:showPercent val="0"/>
              <c:showBubbleSize val="0"/>
            </c:dLbl>
            <c:dLbl>
              <c:idx val="4"/>
              <c:layout/>
              <c:tx>
                <c:rich>
                  <a:bodyPr/>
                  <a:lstStyle/>
                  <a:p>
                    <a:r>
                      <a:rPr lang="en-US"/>
                      <a:t>78%</a:t>
                    </a:r>
                  </a:p>
                </c:rich>
              </c:tx>
              <c:dLblPos val="outEnd"/>
              <c:showLegendKey val="0"/>
              <c:showVal val="1"/>
              <c:showCatName val="0"/>
              <c:showSerName val="0"/>
              <c:showPercent val="0"/>
              <c:showBubbleSize val="0"/>
            </c:dLbl>
            <c:txPr>
              <a:bodyPr/>
              <a:lstStyle/>
              <a:p>
                <a:pPr>
                  <a:defRPr sz="1000">
                    <a:solidFill>
                      <a:schemeClr val="tx1"/>
                    </a:solidFill>
                    <a:latin typeface="Times New Roman" pitchFamily="18" charset="0"/>
                    <a:cs typeface="Times New Roman" pitchFamily="18" charset="0"/>
                  </a:defRPr>
                </a:pPr>
                <a:endParaRPr lang="en-US"/>
              </a:p>
            </c:txPr>
            <c:dLblPos val="outEnd"/>
            <c:showLegendKey val="0"/>
            <c:showVal val="1"/>
            <c:showCatName val="0"/>
            <c:showSerName val="0"/>
            <c:showPercent val="0"/>
            <c:showBubbleSize val="0"/>
            <c:showLeaderLines val="0"/>
          </c:dLbls>
          <c:cat>
            <c:strRef>
              <c:f>'Data Kualitatif'!$B$56:$B$60</c:f>
              <c:strCache>
                <c:ptCount val="5"/>
                <c:pt idx="0">
                  <c:v>Efektivitas Infografis</c:v>
                </c:pt>
                <c:pt idx="1">
                  <c:v>Keuntungan Penggunaan</c:v>
                </c:pt>
                <c:pt idx="2">
                  <c:v>Kekurangan Desain</c:v>
                </c:pt>
                <c:pt idx="3">
                  <c:v>Peran Terhadap Pemahaman</c:v>
                </c:pt>
                <c:pt idx="4">
                  <c:v>Saran Pengembangan</c:v>
                </c:pt>
              </c:strCache>
            </c:strRef>
          </c:cat>
          <c:val>
            <c:numRef>
              <c:f>'Data Kualitatif'!$D$56:$D$60</c:f>
              <c:numCache>
                <c:formatCode>0</c:formatCode>
                <c:ptCount val="5"/>
                <c:pt idx="0">
                  <c:v>94.444444444444443</c:v>
                </c:pt>
                <c:pt idx="1">
                  <c:v>100</c:v>
                </c:pt>
                <c:pt idx="2">
                  <c:v>50</c:v>
                </c:pt>
                <c:pt idx="3">
                  <c:v>94.444444444444443</c:v>
                </c:pt>
                <c:pt idx="4">
                  <c:v>77.777777777777786</c:v>
                </c:pt>
              </c:numCache>
            </c:numRef>
          </c:val>
        </c:ser>
        <c:dLbls>
          <c:dLblPos val="outEnd"/>
          <c:showLegendKey val="0"/>
          <c:showVal val="1"/>
          <c:showCatName val="0"/>
          <c:showSerName val="0"/>
          <c:showPercent val="0"/>
          <c:showBubbleSize val="0"/>
        </c:dLbls>
        <c:gapWidth val="150"/>
        <c:axId val="126900864"/>
        <c:axId val="127720448"/>
      </c:barChart>
      <c:catAx>
        <c:axId val="126900864"/>
        <c:scaling>
          <c:orientation val="minMax"/>
        </c:scaling>
        <c:delete val="0"/>
        <c:axPos val="l"/>
        <c:majorTickMark val="out"/>
        <c:minorTickMark val="none"/>
        <c:tickLblPos val="nextTo"/>
        <c:txPr>
          <a:bodyPr/>
          <a:lstStyle/>
          <a:p>
            <a:pPr>
              <a:defRPr sz="1000">
                <a:solidFill>
                  <a:schemeClr val="tx1"/>
                </a:solidFill>
                <a:latin typeface="Times New Roman" pitchFamily="18" charset="0"/>
                <a:cs typeface="Times New Roman" pitchFamily="18" charset="0"/>
              </a:defRPr>
            </a:pPr>
            <a:endParaRPr lang="en-US"/>
          </a:p>
        </c:txPr>
        <c:crossAx val="127720448"/>
        <c:crosses val="autoZero"/>
        <c:auto val="1"/>
        <c:lblAlgn val="ctr"/>
        <c:lblOffset val="100"/>
        <c:noMultiLvlLbl val="0"/>
      </c:catAx>
      <c:valAx>
        <c:axId val="127720448"/>
        <c:scaling>
          <c:orientation val="minMax"/>
        </c:scaling>
        <c:delete val="0"/>
        <c:axPos val="b"/>
        <c:majorGridlines/>
        <c:numFmt formatCode="General" sourceLinked="1"/>
        <c:majorTickMark val="out"/>
        <c:minorTickMark val="none"/>
        <c:tickLblPos val="nextTo"/>
        <c:txPr>
          <a:bodyPr/>
          <a:lstStyle/>
          <a:p>
            <a:pPr>
              <a:defRPr sz="1000">
                <a:solidFill>
                  <a:schemeClr val="tx1"/>
                </a:solidFill>
                <a:latin typeface="Times New Roman" pitchFamily="18" charset="0"/>
                <a:cs typeface="Times New Roman" pitchFamily="18" charset="0"/>
              </a:defRPr>
            </a:pPr>
            <a:endParaRPr lang="en-US"/>
          </a:p>
        </c:txPr>
        <c:crossAx val="126900864"/>
        <c:crosses val="autoZero"/>
        <c:crossBetween val="between"/>
      </c:valAx>
    </c:plotArea>
    <c:legend>
      <c:legendPos val="b"/>
      <c:layout/>
      <c:overlay val="0"/>
      <c:txPr>
        <a:bodyPr/>
        <a:lstStyle/>
        <a:p>
          <a:pPr>
            <a:defRPr sz="1000">
              <a:solidFill>
                <a:schemeClr val="tx1"/>
              </a:solidFill>
              <a:latin typeface="Times New Roman" pitchFamily="18" charset="0"/>
              <a:cs typeface="Times New Roman" pitchFamily="18" charset="0"/>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000" baseline="0">
              <a:solidFill>
                <a:schemeClr val="tx1"/>
              </a:solidFill>
            </a:defRPr>
          </a:pPr>
          <a:endParaRPr lang="en-US"/>
        </a:p>
      </c:txPr>
    </c:title>
    <c:autoTitleDeleted val="0"/>
    <c:plotArea>
      <c:layout/>
      <c:barChart>
        <c:barDir val="bar"/>
        <c:grouping val="clustered"/>
        <c:varyColors val="0"/>
        <c:ser>
          <c:idx val="0"/>
          <c:order val="0"/>
          <c:tx>
            <c:strRef>
              <c:f>Pengkodingan!$C$45</c:f>
              <c:strCache>
                <c:ptCount val="1"/>
                <c:pt idx="0">
                  <c:v>Frekuensi Responden</c:v>
                </c:pt>
              </c:strCache>
            </c:strRef>
          </c:tx>
          <c:invertIfNegative val="0"/>
          <c:dLbls>
            <c:txPr>
              <a:bodyPr/>
              <a:lstStyle/>
              <a:p>
                <a:pPr>
                  <a:defRPr>
                    <a:solidFill>
                      <a:schemeClr val="tx1"/>
                    </a:solidFill>
                  </a:defRPr>
                </a:pPr>
                <a:endParaRPr lang="en-US"/>
              </a:p>
            </c:txPr>
            <c:dLblPos val="outEnd"/>
            <c:showLegendKey val="0"/>
            <c:showVal val="1"/>
            <c:showCatName val="0"/>
            <c:showSerName val="0"/>
            <c:showPercent val="0"/>
            <c:showBubbleSize val="0"/>
            <c:showLeaderLines val="0"/>
          </c:dLbls>
          <c:cat>
            <c:strRef>
              <c:f>Pengkodingan!$B$46:$B$51</c:f>
              <c:strCache>
                <c:ptCount val="6"/>
                <c:pt idx="0">
                  <c:v>Peningkatan Pemahaman</c:v>
                </c:pt>
                <c:pt idx="1">
                  <c:v>Tantangan Teknis</c:v>
                </c:pt>
                <c:pt idx="2">
                  <c:v>Efektivitas Infografis</c:v>
                </c:pt>
                <c:pt idx="3">
                  <c:v>Partisipasi &amp; Keterlibatan</c:v>
                </c:pt>
                <c:pt idx="4">
                  <c:v>Umpan Balik dari Teman</c:v>
                </c:pt>
                <c:pt idx="5">
                  <c:v>Saran Perbaikan</c:v>
                </c:pt>
              </c:strCache>
            </c:strRef>
          </c:cat>
          <c:val>
            <c:numRef>
              <c:f>Pengkodingan!$C$46:$C$51</c:f>
              <c:numCache>
                <c:formatCode>General</c:formatCode>
                <c:ptCount val="6"/>
                <c:pt idx="0">
                  <c:v>16</c:v>
                </c:pt>
                <c:pt idx="1">
                  <c:v>12</c:v>
                </c:pt>
                <c:pt idx="2">
                  <c:v>18</c:v>
                </c:pt>
                <c:pt idx="3">
                  <c:v>17</c:v>
                </c:pt>
                <c:pt idx="4">
                  <c:v>18</c:v>
                </c:pt>
                <c:pt idx="5">
                  <c:v>16</c:v>
                </c:pt>
              </c:numCache>
            </c:numRef>
          </c:val>
        </c:ser>
        <c:dLbls>
          <c:dLblPos val="outEnd"/>
          <c:showLegendKey val="0"/>
          <c:showVal val="1"/>
          <c:showCatName val="0"/>
          <c:showSerName val="0"/>
          <c:showPercent val="0"/>
          <c:showBubbleSize val="0"/>
        </c:dLbls>
        <c:gapWidth val="150"/>
        <c:axId val="126054400"/>
        <c:axId val="126057856"/>
      </c:barChart>
      <c:catAx>
        <c:axId val="126054400"/>
        <c:scaling>
          <c:orientation val="minMax"/>
        </c:scaling>
        <c:delete val="0"/>
        <c:axPos val="l"/>
        <c:majorTickMark val="out"/>
        <c:minorTickMark val="none"/>
        <c:tickLblPos val="nextTo"/>
        <c:txPr>
          <a:bodyPr/>
          <a:lstStyle/>
          <a:p>
            <a:pPr>
              <a:defRPr>
                <a:solidFill>
                  <a:schemeClr val="tx1"/>
                </a:solidFill>
              </a:defRPr>
            </a:pPr>
            <a:endParaRPr lang="en-US"/>
          </a:p>
        </c:txPr>
        <c:crossAx val="126057856"/>
        <c:crosses val="autoZero"/>
        <c:auto val="1"/>
        <c:lblAlgn val="ctr"/>
        <c:lblOffset val="100"/>
        <c:noMultiLvlLbl val="0"/>
      </c:catAx>
      <c:valAx>
        <c:axId val="126057856"/>
        <c:scaling>
          <c:orientation val="minMax"/>
        </c:scaling>
        <c:delete val="0"/>
        <c:axPos val="b"/>
        <c:majorGridlines/>
        <c:numFmt formatCode="General" sourceLinked="1"/>
        <c:majorTickMark val="out"/>
        <c:minorTickMark val="none"/>
        <c:tickLblPos val="nextTo"/>
        <c:txPr>
          <a:bodyPr/>
          <a:lstStyle/>
          <a:p>
            <a:pPr>
              <a:defRPr baseline="0">
                <a:solidFill>
                  <a:schemeClr val="tx1"/>
                </a:solidFill>
              </a:defRPr>
            </a:pPr>
            <a:endParaRPr lang="en-US"/>
          </a:p>
        </c:txPr>
        <c:crossAx val="126054400"/>
        <c:crosses val="autoZero"/>
        <c:crossBetween val="between"/>
      </c:valAx>
    </c:plotArea>
    <c:legend>
      <c:legendPos val="b"/>
      <c:layout/>
      <c:overlay val="0"/>
      <c:txPr>
        <a:bodyPr/>
        <a:lstStyle/>
        <a:p>
          <a:pPr>
            <a:defRPr baseline="0">
              <a:solidFill>
                <a:schemeClr val="tx1"/>
              </a:solidFill>
            </a:defRPr>
          </a:pPr>
          <a:endParaRPr lang="en-US"/>
        </a:p>
      </c:txPr>
    </c:legend>
    <c:plotVisOnly val="1"/>
    <c:dispBlanksAs val="gap"/>
    <c:showDLblsOverMax val="0"/>
  </c:chart>
  <c:txPr>
    <a:bodyPr/>
    <a:lstStyle/>
    <a:p>
      <a:pPr>
        <a:defRPr baseline="0">
          <a:latin typeface="Times New Roman"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Diagram Frekuensi Responden</a:t>
            </a:r>
          </a:p>
        </c:rich>
      </c:tx>
      <c:layout/>
      <c:overlay val="0"/>
    </c:title>
    <c:autoTitleDeleted val="0"/>
    <c:plotArea>
      <c:layout/>
      <c:barChart>
        <c:barDir val="bar"/>
        <c:grouping val="clustered"/>
        <c:varyColors val="0"/>
        <c:ser>
          <c:idx val="0"/>
          <c:order val="0"/>
          <c:tx>
            <c:strRef>
              <c:f>Pengkodingan!$C$58</c:f>
              <c:strCache>
                <c:ptCount val="1"/>
                <c:pt idx="0">
                  <c:v>Frekuensi Responden</c:v>
                </c:pt>
              </c:strCache>
            </c:strRef>
          </c:tx>
          <c:invertIfNegative val="0"/>
          <c:dLbls>
            <c:txPr>
              <a:bodyPr/>
              <a:lstStyle/>
              <a:p>
                <a:pPr>
                  <a:defRPr>
                    <a:solidFill>
                      <a:schemeClr val="tx1"/>
                    </a:solidFill>
                    <a:latin typeface="Times New Roman" pitchFamily="18" charset="0"/>
                    <a:cs typeface="Times New Roman" pitchFamily="18" charset="0"/>
                  </a:defRPr>
                </a:pPr>
                <a:endParaRPr lang="en-US"/>
              </a:p>
            </c:txPr>
            <c:dLblPos val="outEnd"/>
            <c:showLegendKey val="0"/>
            <c:showVal val="1"/>
            <c:showCatName val="0"/>
            <c:showSerName val="0"/>
            <c:showPercent val="0"/>
            <c:showBubbleSize val="0"/>
            <c:showLeaderLines val="0"/>
          </c:dLbls>
          <c:cat>
            <c:strRef>
              <c:f>Pengkodingan!$B$59:$B$64</c:f>
              <c:strCache>
                <c:ptCount val="6"/>
                <c:pt idx="0">
                  <c:v>Peningkatan Pemahaman</c:v>
                </c:pt>
                <c:pt idx="1">
                  <c:v>Tantangan Teknis</c:v>
                </c:pt>
                <c:pt idx="2">
                  <c:v>Efektivitas Infografis</c:v>
                </c:pt>
                <c:pt idx="3">
                  <c:v>Partisipasi &amp; Keterlibatan</c:v>
                </c:pt>
                <c:pt idx="4">
                  <c:v>Umpan Balik dari Teman</c:v>
                </c:pt>
                <c:pt idx="5">
                  <c:v>Saran Perbaikan</c:v>
                </c:pt>
              </c:strCache>
            </c:strRef>
          </c:cat>
          <c:val>
            <c:numRef>
              <c:f>Pengkodingan!$C$59:$C$64</c:f>
              <c:numCache>
                <c:formatCode>General</c:formatCode>
                <c:ptCount val="6"/>
                <c:pt idx="0">
                  <c:v>16</c:v>
                </c:pt>
                <c:pt idx="1">
                  <c:v>12</c:v>
                </c:pt>
                <c:pt idx="2">
                  <c:v>18</c:v>
                </c:pt>
                <c:pt idx="3">
                  <c:v>17</c:v>
                </c:pt>
                <c:pt idx="4">
                  <c:v>18</c:v>
                </c:pt>
                <c:pt idx="5">
                  <c:v>16</c:v>
                </c:pt>
              </c:numCache>
            </c:numRef>
          </c:val>
        </c:ser>
        <c:ser>
          <c:idx val="1"/>
          <c:order val="1"/>
          <c:tx>
            <c:strRef>
              <c:f>Pengkodingan!$D$58</c:f>
              <c:strCache>
                <c:ptCount val="1"/>
                <c:pt idx="0">
                  <c:v>Persentase</c:v>
                </c:pt>
              </c:strCache>
            </c:strRef>
          </c:tx>
          <c:invertIfNegative val="0"/>
          <c:dLbls>
            <c:dLbl>
              <c:idx val="0"/>
              <c:layout/>
              <c:tx>
                <c:rich>
                  <a:bodyPr/>
                  <a:lstStyle/>
                  <a:p>
                    <a:r>
                      <a:rPr lang="en-US"/>
                      <a:t>89%</a:t>
                    </a:r>
                  </a:p>
                </c:rich>
              </c:tx>
              <c:dLblPos val="outEnd"/>
              <c:showLegendKey val="0"/>
              <c:showVal val="1"/>
              <c:showCatName val="0"/>
              <c:showSerName val="0"/>
              <c:showPercent val="0"/>
              <c:showBubbleSize val="0"/>
            </c:dLbl>
            <c:dLbl>
              <c:idx val="1"/>
              <c:layout/>
              <c:tx>
                <c:rich>
                  <a:bodyPr/>
                  <a:lstStyle/>
                  <a:p>
                    <a:r>
                      <a:rPr lang="en-US"/>
                      <a:t>67%</a:t>
                    </a:r>
                  </a:p>
                </c:rich>
              </c:tx>
              <c:dLblPos val="outEnd"/>
              <c:showLegendKey val="0"/>
              <c:showVal val="1"/>
              <c:showCatName val="0"/>
              <c:showSerName val="0"/>
              <c:showPercent val="0"/>
              <c:showBubbleSize val="0"/>
            </c:dLbl>
            <c:dLbl>
              <c:idx val="2"/>
              <c:layout/>
              <c:tx>
                <c:rich>
                  <a:bodyPr/>
                  <a:lstStyle/>
                  <a:p>
                    <a:r>
                      <a:rPr lang="en-US"/>
                      <a:t>100%</a:t>
                    </a:r>
                  </a:p>
                </c:rich>
              </c:tx>
              <c:dLblPos val="outEnd"/>
              <c:showLegendKey val="0"/>
              <c:showVal val="1"/>
              <c:showCatName val="0"/>
              <c:showSerName val="0"/>
              <c:showPercent val="0"/>
              <c:showBubbleSize val="0"/>
            </c:dLbl>
            <c:dLbl>
              <c:idx val="3"/>
              <c:layout/>
              <c:tx>
                <c:rich>
                  <a:bodyPr/>
                  <a:lstStyle/>
                  <a:p>
                    <a:r>
                      <a:rPr lang="en-US"/>
                      <a:t>94%</a:t>
                    </a:r>
                  </a:p>
                </c:rich>
              </c:tx>
              <c:dLblPos val="outEnd"/>
              <c:showLegendKey val="0"/>
              <c:showVal val="1"/>
              <c:showCatName val="0"/>
              <c:showSerName val="0"/>
              <c:showPercent val="0"/>
              <c:showBubbleSize val="0"/>
            </c:dLbl>
            <c:dLbl>
              <c:idx val="4"/>
              <c:layout/>
              <c:tx>
                <c:rich>
                  <a:bodyPr/>
                  <a:lstStyle/>
                  <a:p>
                    <a:r>
                      <a:rPr lang="en-US"/>
                      <a:t>100%</a:t>
                    </a:r>
                  </a:p>
                </c:rich>
              </c:tx>
              <c:dLblPos val="outEnd"/>
              <c:showLegendKey val="0"/>
              <c:showVal val="1"/>
              <c:showCatName val="0"/>
              <c:showSerName val="0"/>
              <c:showPercent val="0"/>
              <c:showBubbleSize val="0"/>
            </c:dLbl>
            <c:dLbl>
              <c:idx val="5"/>
              <c:layout/>
              <c:tx>
                <c:rich>
                  <a:bodyPr/>
                  <a:lstStyle/>
                  <a:p>
                    <a:r>
                      <a:rPr lang="en-US"/>
                      <a:t>89%</a:t>
                    </a:r>
                  </a:p>
                </c:rich>
              </c:tx>
              <c:dLblPos val="outEnd"/>
              <c:showLegendKey val="0"/>
              <c:showVal val="1"/>
              <c:showCatName val="0"/>
              <c:showSerName val="0"/>
              <c:showPercent val="0"/>
              <c:showBubbleSize val="0"/>
            </c:dLbl>
            <c:txPr>
              <a:bodyPr/>
              <a:lstStyle/>
              <a:p>
                <a:pPr>
                  <a:defRPr>
                    <a:solidFill>
                      <a:schemeClr val="tx1"/>
                    </a:solidFill>
                    <a:latin typeface="Times New Roman" pitchFamily="18" charset="0"/>
                    <a:cs typeface="Times New Roman" pitchFamily="18" charset="0"/>
                  </a:defRPr>
                </a:pPr>
                <a:endParaRPr lang="en-US"/>
              </a:p>
            </c:txPr>
            <c:dLblPos val="outEnd"/>
            <c:showLegendKey val="0"/>
            <c:showVal val="1"/>
            <c:showCatName val="0"/>
            <c:showSerName val="0"/>
            <c:showPercent val="0"/>
            <c:showBubbleSize val="0"/>
            <c:showLeaderLines val="0"/>
          </c:dLbls>
          <c:cat>
            <c:strRef>
              <c:f>Pengkodingan!$B$59:$B$64</c:f>
              <c:strCache>
                <c:ptCount val="6"/>
                <c:pt idx="0">
                  <c:v>Peningkatan Pemahaman</c:v>
                </c:pt>
                <c:pt idx="1">
                  <c:v>Tantangan Teknis</c:v>
                </c:pt>
                <c:pt idx="2">
                  <c:v>Efektivitas Infografis</c:v>
                </c:pt>
                <c:pt idx="3">
                  <c:v>Partisipasi &amp; Keterlibatan</c:v>
                </c:pt>
                <c:pt idx="4">
                  <c:v>Umpan Balik dari Teman</c:v>
                </c:pt>
                <c:pt idx="5">
                  <c:v>Saran Perbaikan</c:v>
                </c:pt>
              </c:strCache>
            </c:strRef>
          </c:cat>
          <c:val>
            <c:numRef>
              <c:f>Pengkodingan!$D$59:$D$64</c:f>
              <c:numCache>
                <c:formatCode>0</c:formatCode>
                <c:ptCount val="6"/>
                <c:pt idx="0">
                  <c:v>88.888888888888886</c:v>
                </c:pt>
                <c:pt idx="1">
                  <c:v>66.666666666666657</c:v>
                </c:pt>
                <c:pt idx="2">
                  <c:v>100</c:v>
                </c:pt>
                <c:pt idx="3">
                  <c:v>94.444444444444443</c:v>
                </c:pt>
                <c:pt idx="4">
                  <c:v>100</c:v>
                </c:pt>
                <c:pt idx="5">
                  <c:v>88.888888888888886</c:v>
                </c:pt>
              </c:numCache>
            </c:numRef>
          </c:val>
        </c:ser>
        <c:dLbls>
          <c:dLblPos val="outEnd"/>
          <c:showLegendKey val="0"/>
          <c:showVal val="1"/>
          <c:showCatName val="0"/>
          <c:showSerName val="0"/>
          <c:showPercent val="0"/>
          <c:showBubbleSize val="0"/>
        </c:dLbls>
        <c:gapWidth val="150"/>
        <c:axId val="127730816"/>
        <c:axId val="127732352"/>
      </c:barChart>
      <c:catAx>
        <c:axId val="127730816"/>
        <c:scaling>
          <c:orientation val="minMax"/>
        </c:scaling>
        <c:delete val="0"/>
        <c:axPos val="l"/>
        <c:majorTickMark val="out"/>
        <c:minorTickMark val="none"/>
        <c:tickLblPos val="nextTo"/>
        <c:crossAx val="127732352"/>
        <c:crosses val="autoZero"/>
        <c:auto val="1"/>
        <c:lblAlgn val="ctr"/>
        <c:lblOffset val="100"/>
        <c:noMultiLvlLbl val="0"/>
      </c:catAx>
      <c:valAx>
        <c:axId val="127732352"/>
        <c:scaling>
          <c:orientation val="minMax"/>
        </c:scaling>
        <c:delete val="0"/>
        <c:axPos val="b"/>
        <c:majorGridlines/>
        <c:numFmt formatCode="General" sourceLinked="1"/>
        <c:majorTickMark val="out"/>
        <c:minorTickMark val="none"/>
        <c:tickLblPos val="nextTo"/>
        <c:txPr>
          <a:bodyPr/>
          <a:lstStyle/>
          <a:p>
            <a:pPr>
              <a:defRPr sz="1000">
                <a:solidFill>
                  <a:schemeClr val="tx1"/>
                </a:solidFill>
                <a:latin typeface="Times New Roman" pitchFamily="18" charset="0"/>
                <a:cs typeface="Times New Roman" pitchFamily="18" charset="0"/>
              </a:defRPr>
            </a:pPr>
            <a:endParaRPr lang="en-US"/>
          </a:p>
        </c:txPr>
        <c:crossAx val="127730816"/>
        <c:crosses val="autoZero"/>
        <c:crossBetween val="between"/>
      </c:valAx>
    </c:plotArea>
    <c:legend>
      <c:legendPos val="b"/>
      <c:layout/>
      <c:overlay val="0"/>
      <c:txPr>
        <a:bodyPr/>
        <a:lstStyle/>
        <a:p>
          <a:pPr>
            <a:defRPr>
              <a:solidFill>
                <a:schemeClr val="tx1"/>
              </a:solidFill>
              <a:latin typeface="Times New Roman" pitchFamily="18" charset="0"/>
              <a:cs typeface="Times New Roman" pitchFamily="18" charset="0"/>
            </a:defRPr>
          </a:pPr>
          <a:endParaRPr lang="en-US"/>
        </a:p>
      </c:txPr>
    </c:legend>
    <c:plotVisOnly val="1"/>
    <c:dispBlanksAs val="gap"/>
    <c:showDLblsOverMax val="0"/>
  </c:chart>
  <c:txPr>
    <a:bodyPr/>
    <a:lstStyle/>
    <a:p>
      <a:pPr>
        <a:defRPr>
          <a:solidFill>
            <a:schemeClr val="tx1"/>
          </a:solidFill>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800100</xdr:colOff>
      <xdr:row>41</xdr:row>
      <xdr:rowOff>128587</xdr:rowOff>
    </xdr:from>
    <xdr:to>
      <xdr:col>4</xdr:col>
      <xdr:colOff>2657475</xdr:colOff>
      <xdr:row>52</xdr:row>
      <xdr:rowOff>61912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800100</xdr:colOff>
      <xdr:row>46</xdr:row>
      <xdr:rowOff>147637</xdr:rowOff>
    </xdr:from>
    <xdr:to>
      <xdr:col>4</xdr:col>
      <xdr:colOff>2657475</xdr:colOff>
      <xdr:row>61</xdr:row>
      <xdr:rowOff>119062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733425</xdr:colOff>
      <xdr:row>42</xdr:row>
      <xdr:rowOff>4762</xdr:rowOff>
    </xdr:from>
    <xdr:to>
      <xdr:col>4</xdr:col>
      <xdr:colOff>1895475</xdr:colOff>
      <xdr:row>54</xdr:row>
      <xdr:rowOff>119062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733425</xdr:colOff>
      <xdr:row>50</xdr:row>
      <xdr:rowOff>147637</xdr:rowOff>
    </xdr:from>
    <xdr:to>
      <xdr:col>4</xdr:col>
      <xdr:colOff>1895475</xdr:colOff>
      <xdr:row>65</xdr:row>
      <xdr:rowOff>119062</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Form_Responses1" displayName="Form_Responses1" ref="A1:AG19">
  <tableColumns count="33">
    <tableColumn id="1" name="Timestamp"/>
    <tableColumn id="2" name="Nama Lengkap Mahasiswa"/>
    <tableColumn id="3" name="NIM"/>
    <tableColumn id="4" name="Semester (Pakai Huruf)"/>
    <tableColumn id="5" name="1. Setelah presentasi infografis, seberapa baik Anda memahami materi tentang benua-benua di dunia?"/>
    <tableColumn id="6" name="2. Seberapa jelas informasi yang disampaikan dalam infografis?"/>
    <tableColumn id="7" name="3. Seberapa menarik infografis yang Anda lihat selama presentasi?"/>
    <tableColumn id="8" name="4. Apakah infografis membantu Anda dalam memahami materi yang disampaikan?"/>
    <tableColumn id="9" name="5. Seberapa puas Anda dengan metode pembelajaran menggunakan infografis dalam presentasi ini?"/>
    <tableColumn id="10" name="6. Apakah Anda ingin menggunakan infografis dalam pembelajaran di masa depan?"/>
    <tableColumn id="11" name="1. Benua manakah yang memiliki jumlah penduduk terbanyak?"/>
    <tableColumn id="12" name="2. Apa nama gurun terbesar di dunia yang terletak di benua Afrika?"/>
    <tableColumn id="13" name="3. Benua manakah yang dikenal sebagai &quot;Benua Merah&quot;?"/>
    <tableColumn id="14" name="4. Iklim benua mana yang didominasi oleh iklim tropis?"/>
    <tableColumn id="15" name="5. Sungai terpanjang di dunia, yang terletak di benua mana?"/>
    <tableColumn id="16" name="1. Jelaskan secara singkat karakteristik geografis benua Amerika Selatan dan sebutkan dua negara yang terletak di benua tersebut."/>
    <tableColumn id="17" name="2. Diskusikan bagaimana infografis dapat membantu dalam memahami perbedaan budaya dan iklim di berbagai benua."/>
    <tableColumn id="18" name="1. Bagaimana pengalaman Anda saat membuat infografis untuk presentasi?"/>
    <tableColumn id="19" name="2. Apa tantangan yang Anda hadapi selama proses pembuatan?"/>
    <tableColumn id="20" name="3. Apakah Anda merasa terbantu oleh infografis dalam memahami materi?"/>
    <tableColumn id="21" name="4. Seberapa efektif menurut Anda infografis dalam menyampaikan informasi tentang benua-benua?"/>
    <tableColumn id="22" name="5. Apa aspek dari infografis yang paling membantu Anda dalam memahami materi?"/>
    <tableColumn id="23" name="6. Bagaimana reaksi teman-teman Anda terhadap infografis yang Anda presentasikan?"/>
    <tableColumn id="24" name="7. Apakah mereka memberikan umpan balik positif atau negatif?"/>
    <tableColumn id="25" name="8. Apakah Anda merasa lebih terlibat dalam pembelajaran ketika menggunakan infografis dibandingkan dengan metode pembelajaran lainnya?"/>
    <tableColumn id="26" name="9. Jika ya, mengapa?"/>
    <tableColumn id="27" name="10. Apa saran Anda untuk perbaikan penggunaan infografis dalam pembelajaran di masa depan?"/>
    <tableColumn id="28" name="11. Apakah ada elemen tertentu yang sebaiknya ditambahkan atau diubah?"/>
    <tableColumn id="29" name="1. Apa pendapat Anda tentang penggunaan infografis sebagai alat pembelajaran dalam mata kuliah Geografi Regional Dunia?"/>
    <tableColumn id="30" name="2. Sebutkan dua atau tiga keuntungan yang Anda rasakan saat menggunakan infografis dalam pembelajaran."/>
    <tableColumn id="31" name="3. Apakah ada aspek dari infografis yang menurut Anda kurang efektif? Jika ya, sebutkan dan jelaskan."/>
    <tableColumn id="32" name="4. Bagaimana Anda melihat peran infografis dalam meningkatkan pemahaman Anda tentang materi geografi?"/>
    <tableColumn id="33" name="5. Saran atau ide apa yang Anda miliki untuk meningkatkan penggunaan infografis dalam pembelajaran di masa depan?"/>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19"/>
  <sheetViews>
    <sheetView topLeftCell="AE1" workbookViewId="0">
      <pane ySplit="1" topLeftCell="A2" activePane="bottomLeft" state="frozen"/>
      <selection pane="bottomLeft" activeCell="AC1" sqref="AC1:AG19"/>
    </sheetView>
  </sheetViews>
  <sheetFormatPr defaultColWidth="12.5703125" defaultRowHeight="15.75" customHeight="1" x14ac:dyDescent="0.2"/>
  <cols>
    <col min="1" max="1" width="18.85546875" customWidth="1"/>
    <col min="2" max="2" width="25" customWidth="1"/>
    <col min="3" max="3" width="18.85546875" customWidth="1"/>
    <col min="4" max="4" width="22.42578125" customWidth="1"/>
    <col min="5" max="25" width="37.5703125" customWidth="1"/>
    <col min="26" max="26" width="20.42578125" customWidth="1"/>
    <col min="27" max="33" width="37.5703125" customWidth="1"/>
    <col min="34" max="39" width="18.85546875" customWidth="1"/>
  </cols>
  <sheetData>
    <row r="1" spans="1:33"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3" t="s">
        <v>32</v>
      </c>
    </row>
    <row r="2" spans="1:33" x14ac:dyDescent="0.2">
      <c r="A2" s="4">
        <v>45776.751514074072</v>
      </c>
      <c r="B2" s="5" t="s">
        <v>38</v>
      </c>
      <c r="C2" s="5">
        <v>231310754</v>
      </c>
      <c r="D2" s="5" t="s">
        <v>33</v>
      </c>
      <c r="E2" s="5">
        <v>4</v>
      </c>
      <c r="F2" s="5">
        <v>4</v>
      </c>
      <c r="G2" s="5">
        <v>5</v>
      </c>
      <c r="H2" s="5">
        <v>4</v>
      </c>
      <c r="I2" s="5">
        <v>4</v>
      </c>
      <c r="J2" s="5">
        <v>5</v>
      </c>
      <c r="K2" s="5" t="s">
        <v>34</v>
      </c>
      <c r="L2" s="5" t="s">
        <v>35</v>
      </c>
      <c r="M2" s="5" t="s">
        <v>36</v>
      </c>
      <c r="N2" s="5" t="s">
        <v>34</v>
      </c>
      <c r="O2" s="5" t="s">
        <v>37</v>
      </c>
      <c r="P2" s="5" t="s">
        <v>39</v>
      </c>
      <c r="Q2" s="5" t="s">
        <v>40</v>
      </c>
      <c r="R2" s="5" t="s">
        <v>41</v>
      </c>
      <c r="S2" s="5" t="s">
        <v>42</v>
      </c>
      <c r="T2" s="5" t="s">
        <v>43</v>
      </c>
      <c r="U2" s="5" t="s">
        <v>44</v>
      </c>
      <c r="V2" s="5" t="s">
        <v>45</v>
      </c>
      <c r="W2" s="5" t="s">
        <v>46</v>
      </c>
      <c r="X2" s="5" t="s">
        <v>47</v>
      </c>
      <c r="Y2" s="5" t="s">
        <v>47</v>
      </c>
      <c r="Z2" s="5" t="s">
        <v>48</v>
      </c>
      <c r="AA2" s="5" t="s">
        <v>49</v>
      </c>
      <c r="AB2" s="5" t="s">
        <v>50</v>
      </c>
      <c r="AC2" s="5" t="s">
        <v>51</v>
      </c>
      <c r="AD2" s="5" t="s">
        <v>52</v>
      </c>
      <c r="AE2" s="5" t="s">
        <v>53</v>
      </c>
      <c r="AF2" s="5" t="s">
        <v>51</v>
      </c>
      <c r="AG2" s="6" t="s">
        <v>54</v>
      </c>
    </row>
    <row r="3" spans="1:33" x14ac:dyDescent="0.2">
      <c r="A3" s="7">
        <v>45776.778158726855</v>
      </c>
      <c r="B3" s="8" t="s">
        <v>55</v>
      </c>
      <c r="C3" s="8">
        <v>231330765</v>
      </c>
      <c r="D3" s="8" t="s">
        <v>33</v>
      </c>
      <c r="E3" s="8">
        <v>5</v>
      </c>
      <c r="F3" s="8">
        <v>5</v>
      </c>
      <c r="G3" s="8">
        <v>5</v>
      </c>
      <c r="H3" s="8">
        <v>5</v>
      </c>
      <c r="I3" s="8">
        <v>5</v>
      </c>
      <c r="J3" s="8">
        <v>5</v>
      </c>
      <c r="K3" s="8" t="s">
        <v>34</v>
      </c>
      <c r="L3" s="8" t="s">
        <v>35</v>
      </c>
      <c r="M3" s="8" t="s">
        <v>37</v>
      </c>
      <c r="N3" s="8" t="s">
        <v>37</v>
      </c>
      <c r="O3" s="8" t="s">
        <v>37</v>
      </c>
      <c r="P3" s="8" t="s">
        <v>56</v>
      </c>
      <c r="Q3" s="8" t="s">
        <v>57</v>
      </c>
      <c r="R3" s="8" t="s">
        <v>58</v>
      </c>
      <c r="S3" s="8" t="s">
        <v>59</v>
      </c>
      <c r="T3" s="8" t="s">
        <v>60</v>
      </c>
      <c r="U3" s="8" t="s">
        <v>61</v>
      </c>
      <c r="V3" s="8" t="s">
        <v>62</v>
      </c>
      <c r="W3" s="8" t="s">
        <v>63</v>
      </c>
      <c r="X3" s="8" t="s">
        <v>64</v>
      </c>
      <c r="Y3" s="8" t="s">
        <v>65</v>
      </c>
      <c r="Z3" s="8" t="s">
        <v>66</v>
      </c>
      <c r="AA3" s="8" t="s">
        <v>67</v>
      </c>
      <c r="AB3" s="8" t="s">
        <v>68</v>
      </c>
      <c r="AC3" s="8" t="s">
        <v>69</v>
      </c>
      <c r="AD3" s="8" t="s">
        <v>70</v>
      </c>
      <c r="AE3" s="8" t="s">
        <v>71</v>
      </c>
      <c r="AF3" s="8" t="s">
        <v>72</v>
      </c>
      <c r="AG3" s="9" t="s">
        <v>73</v>
      </c>
    </row>
    <row r="4" spans="1:33" x14ac:dyDescent="0.2">
      <c r="A4" s="4">
        <v>45776.78240030093</v>
      </c>
      <c r="B4" s="5" t="s">
        <v>74</v>
      </c>
      <c r="C4" s="5">
        <v>231320759</v>
      </c>
      <c r="D4" s="5" t="s">
        <v>33</v>
      </c>
      <c r="E4" s="5">
        <v>5</v>
      </c>
      <c r="F4" s="5">
        <v>4</v>
      </c>
      <c r="G4" s="5">
        <v>5</v>
      </c>
      <c r="H4" s="5">
        <v>4</v>
      </c>
      <c r="I4" s="5">
        <v>4</v>
      </c>
      <c r="J4" s="5">
        <v>4</v>
      </c>
      <c r="K4" s="5" t="s">
        <v>34</v>
      </c>
      <c r="L4" s="5" t="s">
        <v>35</v>
      </c>
      <c r="M4" s="5" t="s">
        <v>75</v>
      </c>
      <c r="N4" s="5" t="s">
        <v>37</v>
      </c>
      <c r="O4" s="5" t="s">
        <v>37</v>
      </c>
      <c r="P4" s="5" t="s">
        <v>76</v>
      </c>
      <c r="Q4" s="5" t="s">
        <v>77</v>
      </c>
      <c r="R4" s="5" t="s">
        <v>78</v>
      </c>
      <c r="S4" s="5" t="s">
        <v>79</v>
      </c>
      <c r="T4" s="5" t="s">
        <v>80</v>
      </c>
      <c r="U4" s="5" t="s">
        <v>81</v>
      </c>
      <c r="V4" s="5" t="s">
        <v>82</v>
      </c>
      <c r="W4" s="5" t="s">
        <v>51</v>
      </c>
      <c r="X4" s="5" t="s">
        <v>83</v>
      </c>
      <c r="Y4" s="5" t="s">
        <v>84</v>
      </c>
      <c r="Z4" s="5" t="s">
        <v>85</v>
      </c>
      <c r="AA4" s="5" t="s">
        <v>86</v>
      </c>
      <c r="AC4" s="5" t="s">
        <v>87</v>
      </c>
      <c r="AD4" s="5" t="s">
        <v>88</v>
      </c>
      <c r="AE4" s="5" t="s">
        <v>89</v>
      </c>
      <c r="AF4" s="5" t="s">
        <v>90</v>
      </c>
      <c r="AG4" s="6" t="s">
        <v>91</v>
      </c>
    </row>
    <row r="5" spans="1:33" x14ac:dyDescent="0.2">
      <c r="A5" s="7">
        <v>45776.785288379629</v>
      </c>
      <c r="B5" s="8" t="s">
        <v>92</v>
      </c>
      <c r="C5" s="8">
        <v>231330769</v>
      </c>
      <c r="D5" s="8" t="s">
        <v>93</v>
      </c>
      <c r="E5" s="8">
        <v>5</v>
      </c>
      <c r="F5" s="8">
        <v>5</v>
      </c>
      <c r="G5" s="8">
        <v>4</v>
      </c>
      <c r="H5" s="8">
        <v>5</v>
      </c>
      <c r="I5" s="8">
        <v>5</v>
      </c>
      <c r="J5" s="8">
        <v>5</v>
      </c>
      <c r="K5" s="8" t="s">
        <v>34</v>
      </c>
      <c r="L5" s="8" t="s">
        <v>35</v>
      </c>
      <c r="M5" s="8" t="s">
        <v>36</v>
      </c>
      <c r="N5" s="8" t="s">
        <v>37</v>
      </c>
      <c r="O5" s="8" t="s">
        <v>37</v>
      </c>
      <c r="P5" s="8" t="s">
        <v>94</v>
      </c>
      <c r="Q5" s="8" t="s">
        <v>95</v>
      </c>
      <c r="R5" s="8" t="s">
        <v>96</v>
      </c>
      <c r="S5" s="8" t="s">
        <v>97</v>
      </c>
      <c r="T5" s="8" t="s">
        <v>98</v>
      </c>
      <c r="U5" s="8" t="s">
        <v>99</v>
      </c>
      <c r="V5" s="8" t="s">
        <v>100</v>
      </c>
      <c r="W5" s="8" t="s">
        <v>101</v>
      </c>
      <c r="X5" s="8" t="s">
        <v>102</v>
      </c>
      <c r="Y5" s="8" t="s">
        <v>103</v>
      </c>
      <c r="Z5" s="8" t="s">
        <v>104</v>
      </c>
      <c r="AA5" s="8" t="s">
        <v>105</v>
      </c>
      <c r="AB5" s="8" t="s">
        <v>106</v>
      </c>
      <c r="AC5" s="8" t="s">
        <v>107</v>
      </c>
      <c r="AD5" s="8" t="s">
        <v>108</v>
      </c>
      <c r="AE5" s="8" t="s">
        <v>109</v>
      </c>
      <c r="AF5" s="8" t="s">
        <v>110</v>
      </c>
      <c r="AG5" s="9" t="s">
        <v>111</v>
      </c>
    </row>
    <row r="6" spans="1:33" x14ac:dyDescent="0.2">
      <c r="A6" s="4">
        <v>45776.790048078707</v>
      </c>
      <c r="B6" s="5" t="s">
        <v>112</v>
      </c>
      <c r="C6" s="5">
        <v>231310755</v>
      </c>
      <c r="D6" s="5" t="s">
        <v>113</v>
      </c>
      <c r="E6" s="5">
        <v>5</v>
      </c>
      <c r="F6" s="5">
        <v>4</v>
      </c>
      <c r="G6" s="5">
        <v>5</v>
      </c>
      <c r="H6" s="5">
        <v>5</v>
      </c>
      <c r="I6" s="5">
        <v>5</v>
      </c>
      <c r="J6" s="5">
        <v>4</v>
      </c>
      <c r="K6" s="5" t="s">
        <v>34</v>
      </c>
      <c r="L6" s="5" t="s">
        <v>35</v>
      </c>
      <c r="M6" s="5" t="s">
        <v>36</v>
      </c>
      <c r="N6" s="5" t="s">
        <v>34</v>
      </c>
      <c r="O6" s="5" t="s">
        <v>37</v>
      </c>
      <c r="P6" s="5" t="s">
        <v>114</v>
      </c>
      <c r="Q6" s="5" t="s">
        <v>115</v>
      </c>
      <c r="R6" s="5" t="s">
        <v>116</v>
      </c>
      <c r="S6" s="5" t="s">
        <v>117</v>
      </c>
      <c r="T6" s="5" t="s">
        <v>118</v>
      </c>
      <c r="U6" s="5" t="s">
        <v>119</v>
      </c>
      <c r="V6" s="5" t="s">
        <v>120</v>
      </c>
      <c r="W6" s="5" t="s">
        <v>121</v>
      </c>
      <c r="X6" s="5" t="s">
        <v>122</v>
      </c>
      <c r="Y6" s="5" t="s">
        <v>123</v>
      </c>
      <c r="Z6" s="5" t="s">
        <v>124</v>
      </c>
      <c r="AA6" s="5" t="s">
        <v>125</v>
      </c>
      <c r="AB6" s="5" t="s">
        <v>126</v>
      </c>
      <c r="AC6" s="5" t="s">
        <v>127</v>
      </c>
      <c r="AD6" s="5" t="s">
        <v>128</v>
      </c>
      <c r="AE6" s="5" t="s">
        <v>129</v>
      </c>
      <c r="AF6" s="5" t="s">
        <v>130</v>
      </c>
      <c r="AG6" s="6" t="s">
        <v>131</v>
      </c>
    </row>
    <row r="7" spans="1:33" x14ac:dyDescent="0.2">
      <c r="A7" s="7">
        <v>45776.803452534718</v>
      </c>
      <c r="B7" s="8" t="s">
        <v>132</v>
      </c>
      <c r="C7" s="8">
        <v>231320761</v>
      </c>
      <c r="D7" s="8">
        <v>4</v>
      </c>
      <c r="E7" s="8">
        <v>5</v>
      </c>
      <c r="F7" s="8">
        <v>5</v>
      </c>
      <c r="G7" s="8">
        <v>4</v>
      </c>
      <c r="H7" s="8">
        <v>5</v>
      </c>
      <c r="I7" s="8">
        <v>4</v>
      </c>
      <c r="J7" s="8">
        <v>5</v>
      </c>
      <c r="K7" s="8" t="s">
        <v>34</v>
      </c>
      <c r="L7" s="8" t="s">
        <v>35</v>
      </c>
      <c r="M7" s="8" t="s">
        <v>37</v>
      </c>
      <c r="N7" s="8" t="s">
        <v>37</v>
      </c>
      <c r="O7" s="8" t="s">
        <v>37</v>
      </c>
      <c r="P7" s="8" t="s">
        <v>133</v>
      </c>
      <c r="Q7" s="8" t="s">
        <v>134</v>
      </c>
      <c r="R7" s="8" t="s">
        <v>135</v>
      </c>
      <c r="S7" s="8" t="s">
        <v>136</v>
      </c>
      <c r="T7" s="8" t="s">
        <v>137</v>
      </c>
      <c r="U7" s="8" t="s">
        <v>138</v>
      </c>
      <c r="V7" s="8" t="s">
        <v>139</v>
      </c>
      <c r="W7" s="8" t="s">
        <v>140</v>
      </c>
      <c r="X7" s="8" t="s">
        <v>141</v>
      </c>
      <c r="Y7" s="8" t="s">
        <v>142</v>
      </c>
      <c r="Z7" s="8" t="s">
        <v>143</v>
      </c>
      <c r="AA7" s="8" t="s">
        <v>144</v>
      </c>
      <c r="AB7" s="8" t="s">
        <v>145</v>
      </c>
      <c r="AC7" s="8" t="s">
        <v>146</v>
      </c>
      <c r="AD7" s="8" t="s">
        <v>147</v>
      </c>
      <c r="AE7" s="8" t="s">
        <v>148</v>
      </c>
      <c r="AF7" s="8" t="s">
        <v>149</v>
      </c>
      <c r="AG7" s="9" t="s">
        <v>150</v>
      </c>
    </row>
    <row r="8" spans="1:33" x14ac:dyDescent="0.2">
      <c r="A8" s="4">
        <v>45776.807506909725</v>
      </c>
      <c r="B8" s="5" t="s">
        <v>151</v>
      </c>
      <c r="C8" s="5">
        <v>231310751</v>
      </c>
      <c r="D8" s="5">
        <v>4</v>
      </c>
      <c r="E8" s="5">
        <v>5</v>
      </c>
      <c r="F8" s="5">
        <v>5</v>
      </c>
      <c r="G8" s="5">
        <v>5</v>
      </c>
      <c r="H8" s="5">
        <v>5</v>
      </c>
      <c r="I8" s="5">
        <v>5</v>
      </c>
      <c r="J8" s="5">
        <v>5</v>
      </c>
      <c r="K8" s="5" t="s">
        <v>34</v>
      </c>
      <c r="L8" s="5" t="s">
        <v>35</v>
      </c>
      <c r="M8" s="5" t="s">
        <v>36</v>
      </c>
      <c r="N8" s="5" t="s">
        <v>34</v>
      </c>
      <c r="O8" s="5" t="s">
        <v>37</v>
      </c>
      <c r="P8" s="5" t="s">
        <v>152</v>
      </c>
      <c r="Q8" s="5" t="s">
        <v>153</v>
      </c>
      <c r="R8" s="5" t="s">
        <v>154</v>
      </c>
      <c r="S8" s="5" t="s">
        <v>155</v>
      </c>
      <c r="T8" s="5" t="s">
        <v>156</v>
      </c>
      <c r="U8" s="5" t="s">
        <v>157</v>
      </c>
      <c r="V8" s="5" t="s">
        <v>158</v>
      </c>
      <c r="W8" s="5" t="s">
        <v>159</v>
      </c>
      <c r="X8" s="5" t="s">
        <v>160</v>
      </c>
      <c r="Y8" s="5" t="s">
        <v>43</v>
      </c>
      <c r="Z8" s="5" t="s">
        <v>161</v>
      </c>
      <c r="AA8" s="5" t="s">
        <v>162</v>
      </c>
      <c r="AB8" s="5" t="s">
        <v>163</v>
      </c>
      <c r="AC8" s="5" t="s">
        <v>164</v>
      </c>
      <c r="AD8" s="5" t="s">
        <v>165</v>
      </c>
      <c r="AE8" s="5" t="s">
        <v>129</v>
      </c>
      <c r="AF8" s="5" t="s">
        <v>166</v>
      </c>
      <c r="AG8" s="6" t="s">
        <v>167</v>
      </c>
    </row>
    <row r="9" spans="1:33" x14ac:dyDescent="0.2">
      <c r="A9" s="7">
        <v>45776.815977719903</v>
      </c>
      <c r="B9" s="8" t="s">
        <v>168</v>
      </c>
      <c r="C9" s="8">
        <v>231330766</v>
      </c>
      <c r="D9" s="8" t="s">
        <v>33</v>
      </c>
      <c r="E9" s="8">
        <v>5</v>
      </c>
      <c r="F9" s="8">
        <v>5</v>
      </c>
      <c r="G9" s="8">
        <v>5</v>
      </c>
      <c r="H9" s="8">
        <v>5</v>
      </c>
      <c r="I9" s="8">
        <v>5</v>
      </c>
      <c r="J9" s="8">
        <v>5</v>
      </c>
      <c r="K9" s="8" t="s">
        <v>34</v>
      </c>
      <c r="L9" s="8" t="s">
        <v>35</v>
      </c>
      <c r="M9" s="8" t="s">
        <v>36</v>
      </c>
      <c r="N9" s="8" t="s">
        <v>34</v>
      </c>
      <c r="O9" s="8" t="s">
        <v>37</v>
      </c>
      <c r="P9" s="8" t="s">
        <v>169</v>
      </c>
      <c r="Q9" s="8" t="s">
        <v>170</v>
      </c>
      <c r="R9" s="8" t="s">
        <v>171</v>
      </c>
      <c r="S9" s="8" t="s">
        <v>172</v>
      </c>
      <c r="T9" s="8" t="s">
        <v>173</v>
      </c>
      <c r="U9" s="8" t="s">
        <v>174</v>
      </c>
      <c r="V9" s="8" t="s">
        <v>175</v>
      </c>
      <c r="W9" s="8" t="s">
        <v>176</v>
      </c>
      <c r="X9" s="8" t="s">
        <v>160</v>
      </c>
      <c r="Y9" s="8" t="s">
        <v>47</v>
      </c>
      <c r="Z9" s="8" t="s">
        <v>177</v>
      </c>
      <c r="AA9" s="8" t="s">
        <v>178</v>
      </c>
      <c r="AB9" s="8" t="s">
        <v>179</v>
      </c>
      <c r="AC9" s="8" t="s">
        <v>180</v>
      </c>
      <c r="AD9" s="8" t="s">
        <v>181</v>
      </c>
      <c r="AE9" s="8" t="s">
        <v>182</v>
      </c>
      <c r="AF9" s="8" t="s">
        <v>183</v>
      </c>
      <c r="AG9" s="9" t="s">
        <v>178</v>
      </c>
    </row>
    <row r="10" spans="1:33" x14ac:dyDescent="0.2">
      <c r="A10" s="4">
        <v>45776.852415972222</v>
      </c>
      <c r="B10" s="5" t="s">
        <v>184</v>
      </c>
      <c r="C10" s="5">
        <v>231330763</v>
      </c>
      <c r="D10" s="5" t="s">
        <v>33</v>
      </c>
      <c r="E10" s="5">
        <v>5</v>
      </c>
      <c r="F10" s="5">
        <v>5</v>
      </c>
      <c r="G10" s="5">
        <v>4</v>
      </c>
      <c r="H10" s="5">
        <v>5</v>
      </c>
      <c r="I10" s="5">
        <v>5</v>
      </c>
      <c r="J10" s="5">
        <v>5</v>
      </c>
      <c r="K10" s="5" t="s">
        <v>34</v>
      </c>
      <c r="L10" s="5" t="s">
        <v>35</v>
      </c>
      <c r="M10" s="5" t="s">
        <v>36</v>
      </c>
      <c r="N10" s="5" t="s">
        <v>75</v>
      </c>
      <c r="O10" s="5" t="s">
        <v>34</v>
      </c>
      <c r="P10" s="5" t="s">
        <v>185</v>
      </c>
      <c r="Q10" s="5" t="s">
        <v>186</v>
      </c>
      <c r="R10" s="5" t="s">
        <v>187</v>
      </c>
      <c r="S10" s="5" t="s">
        <v>188</v>
      </c>
      <c r="T10" s="5" t="s">
        <v>186</v>
      </c>
      <c r="U10" s="5" t="s">
        <v>81</v>
      </c>
      <c r="V10" s="5" t="s">
        <v>189</v>
      </c>
      <c r="W10" s="5" t="s">
        <v>190</v>
      </c>
      <c r="X10" s="5" t="s">
        <v>141</v>
      </c>
      <c r="Y10" s="5" t="s">
        <v>191</v>
      </c>
      <c r="Z10" s="5" t="s">
        <v>192</v>
      </c>
      <c r="AA10" s="5" t="s">
        <v>193</v>
      </c>
      <c r="AB10" s="5" t="s">
        <v>194</v>
      </c>
      <c r="AC10" s="5" t="s">
        <v>51</v>
      </c>
      <c r="AD10" s="5" t="s">
        <v>195</v>
      </c>
      <c r="AE10" s="5" t="s">
        <v>196</v>
      </c>
      <c r="AF10" s="5" t="s">
        <v>197</v>
      </c>
      <c r="AG10" s="6" t="s">
        <v>198</v>
      </c>
    </row>
    <row r="11" spans="1:33" x14ac:dyDescent="0.2">
      <c r="A11" s="7">
        <v>45776.866534444445</v>
      </c>
      <c r="B11" s="8" t="s">
        <v>199</v>
      </c>
      <c r="C11" s="8">
        <v>231330764</v>
      </c>
      <c r="D11" s="8">
        <v>4</v>
      </c>
      <c r="E11" s="8">
        <v>5</v>
      </c>
      <c r="F11" s="8">
        <v>5</v>
      </c>
      <c r="G11" s="8">
        <v>5</v>
      </c>
      <c r="H11" s="8">
        <v>5</v>
      </c>
      <c r="I11" s="8">
        <v>5</v>
      </c>
      <c r="J11" s="8">
        <v>5</v>
      </c>
      <c r="K11" s="8" t="s">
        <v>34</v>
      </c>
      <c r="L11" s="8" t="s">
        <v>35</v>
      </c>
      <c r="M11" s="8" t="s">
        <v>36</v>
      </c>
      <c r="N11" s="8" t="s">
        <v>75</v>
      </c>
      <c r="O11" s="8" t="s">
        <v>34</v>
      </c>
      <c r="P11" s="8" t="s">
        <v>200</v>
      </c>
      <c r="Q11" s="8" t="s">
        <v>201</v>
      </c>
      <c r="R11" s="8" t="s">
        <v>202</v>
      </c>
      <c r="S11" s="8" t="s">
        <v>203</v>
      </c>
      <c r="T11" s="8" t="s">
        <v>204</v>
      </c>
      <c r="U11" s="8" t="s">
        <v>81</v>
      </c>
      <c r="V11" s="8" t="s">
        <v>205</v>
      </c>
      <c r="W11" s="8" t="s">
        <v>206</v>
      </c>
      <c r="X11" s="8" t="s">
        <v>141</v>
      </c>
      <c r="Y11" s="8" t="s">
        <v>207</v>
      </c>
      <c r="Z11" s="8" t="s">
        <v>208</v>
      </c>
      <c r="AA11" s="8" t="s">
        <v>209</v>
      </c>
      <c r="AB11" s="8" t="s">
        <v>210</v>
      </c>
      <c r="AC11" s="8" t="s">
        <v>211</v>
      </c>
      <c r="AD11" s="8" t="s">
        <v>212</v>
      </c>
      <c r="AE11" s="8" t="s">
        <v>213</v>
      </c>
      <c r="AF11" s="8" t="s">
        <v>214</v>
      </c>
      <c r="AG11" s="9" t="s">
        <v>215</v>
      </c>
    </row>
    <row r="12" spans="1:33" x14ac:dyDescent="0.2">
      <c r="A12" s="4">
        <v>45776.875021006941</v>
      </c>
      <c r="B12" s="5" t="s">
        <v>216</v>
      </c>
      <c r="C12" s="5">
        <v>231330770</v>
      </c>
      <c r="D12" s="5" t="s">
        <v>217</v>
      </c>
      <c r="E12" s="5">
        <v>4</v>
      </c>
      <c r="F12" s="5">
        <v>3</v>
      </c>
      <c r="G12" s="5">
        <v>4</v>
      </c>
      <c r="H12" s="5">
        <v>3</v>
      </c>
      <c r="I12" s="5">
        <v>4</v>
      </c>
      <c r="J12" s="5">
        <v>5</v>
      </c>
      <c r="K12" s="5" t="s">
        <v>37</v>
      </c>
      <c r="L12" s="5" t="s">
        <v>35</v>
      </c>
      <c r="M12" s="5" t="s">
        <v>37</v>
      </c>
      <c r="N12" s="5" t="s">
        <v>37</v>
      </c>
      <c r="O12" s="5" t="s">
        <v>37</v>
      </c>
      <c r="P12" s="5" t="s">
        <v>218</v>
      </c>
      <c r="Q12" s="5" t="s">
        <v>219</v>
      </c>
      <c r="R12" s="5" t="s">
        <v>220</v>
      </c>
      <c r="S12" s="5" t="s">
        <v>221</v>
      </c>
      <c r="T12" s="5" t="s">
        <v>222</v>
      </c>
      <c r="U12" s="5" t="s">
        <v>223</v>
      </c>
      <c r="V12" s="5" t="s">
        <v>224</v>
      </c>
      <c r="W12" s="5" t="s">
        <v>225</v>
      </c>
      <c r="X12" s="5" t="s">
        <v>226</v>
      </c>
      <c r="Y12" s="5" t="s">
        <v>227</v>
      </c>
      <c r="Z12" s="5" t="s">
        <v>228</v>
      </c>
      <c r="AA12" s="5" t="s">
        <v>229</v>
      </c>
      <c r="AB12" s="5" t="s">
        <v>230</v>
      </c>
      <c r="AC12" s="5" t="s">
        <v>231</v>
      </c>
      <c r="AD12" s="5" t="s">
        <v>232</v>
      </c>
      <c r="AE12" s="5" t="s">
        <v>233</v>
      </c>
      <c r="AF12" s="5" t="s">
        <v>234</v>
      </c>
      <c r="AG12" s="6" t="s">
        <v>235</v>
      </c>
    </row>
    <row r="13" spans="1:33" x14ac:dyDescent="0.2">
      <c r="A13" s="7">
        <v>45776.884633854163</v>
      </c>
      <c r="B13" s="8" t="s">
        <v>236</v>
      </c>
      <c r="C13" s="8">
        <v>231310757</v>
      </c>
      <c r="D13" s="8" t="s">
        <v>33</v>
      </c>
      <c r="E13" s="8">
        <v>3</v>
      </c>
      <c r="F13" s="8">
        <v>3</v>
      </c>
      <c r="G13" s="8">
        <v>3</v>
      </c>
      <c r="H13" s="8">
        <v>3</v>
      </c>
      <c r="I13" s="8">
        <v>4</v>
      </c>
      <c r="J13" s="8">
        <v>3</v>
      </c>
      <c r="K13" s="8" t="s">
        <v>34</v>
      </c>
      <c r="L13" s="8" t="s">
        <v>35</v>
      </c>
      <c r="M13" s="8" t="s">
        <v>36</v>
      </c>
      <c r="N13" s="8" t="s">
        <v>37</v>
      </c>
      <c r="O13" s="8" t="s">
        <v>37</v>
      </c>
      <c r="P13" s="8" t="s">
        <v>237</v>
      </c>
      <c r="Q13" s="8" t="s">
        <v>238</v>
      </c>
      <c r="R13" s="8" t="s">
        <v>239</v>
      </c>
      <c r="S13" s="8" t="s">
        <v>240</v>
      </c>
      <c r="T13" s="8" t="s">
        <v>241</v>
      </c>
      <c r="U13" s="8" t="s">
        <v>242</v>
      </c>
      <c r="V13" s="8" t="s">
        <v>243</v>
      </c>
      <c r="W13" s="8" t="s">
        <v>244</v>
      </c>
      <c r="X13" s="8" t="s">
        <v>245</v>
      </c>
      <c r="Y13" s="8" t="s">
        <v>43</v>
      </c>
      <c r="Z13" s="8" t="s">
        <v>246</v>
      </c>
      <c r="AA13" s="8" t="s">
        <v>247</v>
      </c>
      <c r="AB13" s="8" t="s">
        <v>248</v>
      </c>
      <c r="AC13" s="8" t="s">
        <v>249</v>
      </c>
      <c r="AD13" s="8" t="s">
        <v>250</v>
      </c>
      <c r="AE13" s="8" t="s">
        <v>251</v>
      </c>
      <c r="AF13" s="8" t="s">
        <v>252</v>
      </c>
      <c r="AG13" s="9" t="s">
        <v>253</v>
      </c>
    </row>
    <row r="14" spans="1:33" x14ac:dyDescent="0.2">
      <c r="A14" s="4">
        <v>45776.886066157407</v>
      </c>
      <c r="B14" s="5" t="s">
        <v>254</v>
      </c>
      <c r="C14" s="5">
        <v>231330762</v>
      </c>
      <c r="D14" s="5" t="s">
        <v>255</v>
      </c>
      <c r="E14" s="5">
        <v>3</v>
      </c>
      <c r="F14" s="5">
        <v>4</v>
      </c>
      <c r="G14" s="5">
        <v>3</v>
      </c>
      <c r="H14" s="5">
        <v>4</v>
      </c>
      <c r="I14" s="5">
        <v>4</v>
      </c>
      <c r="J14" s="5">
        <v>4</v>
      </c>
      <c r="K14" s="5" t="s">
        <v>34</v>
      </c>
      <c r="L14" s="5" t="s">
        <v>35</v>
      </c>
      <c r="M14" s="5" t="s">
        <v>37</v>
      </c>
      <c r="N14" s="5" t="s">
        <v>34</v>
      </c>
      <c r="O14" s="5" t="s">
        <v>37</v>
      </c>
      <c r="P14" s="5" t="s">
        <v>256</v>
      </c>
      <c r="Q14" s="5" t="s">
        <v>257</v>
      </c>
      <c r="R14" s="5" t="s">
        <v>258</v>
      </c>
      <c r="S14" s="5" t="s">
        <v>196</v>
      </c>
      <c r="T14" s="5" t="s">
        <v>259</v>
      </c>
      <c r="U14" s="5" t="s">
        <v>260</v>
      </c>
      <c r="V14" s="5" t="s">
        <v>261</v>
      </c>
      <c r="W14" s="5" t="s">
        <v>262</v>
      </c>
      <c r="X14" s="5" t="s">
        <v>263</v>
      </c>
      <c r="Y14" s="5" t="s">
        <v>47</v>
      </c>
      <c r="Z14" s="5" t="s">
        <v>264</v>
      </c>
      <c r="AA14" s="5" t="s">
        <v>196</v>
      </c>
      <c r="AB14" s="5" t="s">
        <v>196</v>
      </c>
      <c r="AC14" s="5" t="s">
        <v>265</v>
      </c>
      <c r="AD14" s="5" t="s">
        <v>266</v>
      </c>
      <c r="AE14" s="5" t="s">
        <v>196</v>
      </c>
      <c r="AF14" s="5" t="s">
        <v>267</v>
      </c>
      <c r="AG14" s="6" t="s">
        <v>268</v>
      </c>
    </row>
    <row r="15" spans="1:33" x14ac:dyDescent="0.2">
      <c r="A15" s="7">
        <v>45776.91978358796</v>
      </c>
      <c r="B15" s="8" t="s">
        <v>269</v>
      </c>
      <c r="C15" s="8">
        <v>231320760</v>
      </c>
      <c r="D15" s="8" t="s">
        <v>33</v>
      </c>
      <c r="E15" s="8">
        <v>5</v>
      </c>
      <c r="F15" s="8">
        <v>5</v>
      </c>
      <c r="G15" s="8">
        <v>4</v>
      </c>
      <c r="H15" s="8">
        <v>5</v>
      </c>
      <c r="I15" s="8">
        <v>5</v>
      </c>
      <c r="J15" s="8">
        <v>5</v>
      </c>
      <c r="K15" s="8" t="s">
        <v>37</v>
      </c>
      <c r="L15" s="8" t="s">
        <v>35</v>
      </c>
      <c r="M15" s="8" t="s">
        <v>36</v>
      </c>
      <c r="N15" s="8" t="s">
        <v>34</v>
      </c>
      <c r="O15" s="8" t="s">
        <v>37</v>
      </c>
      <c r="P15" s="8" t="s">
        <v>270</v>
      </c>
      <c r="Q15" s="8" t="s">
        <v>271</v>
      </c>
      <c r="R15" s="8" t="s">
        <v>272</v>
      </c>
      <c r="S15" s="8" t="s">
        <v>273</v>
      </c>
      <c r="T15" s="8" t="s">
        <v>274</v>
      </c>
      <c r="U15" s="8" t="s">
        <v>275</v>
      </c>
      <c r="V15" s="8" t="s">
        <v>276</v>
      </c>
      <c r="W15" s="8" t="s">
        <v>277</v>
      </c>
      <c r="X15" s="8" t="s">
        <v>102</v>
      </c>
      <c r="Y15" s="8" t="s">
        <v>278</v>
      </c>
      <c r="Z15" s="8" t="s">
        <v>279</v>
      </c>
      <c r="AA15" s="8" t="s">
        <v>280</v>
      </c>
      <c r="AB15" s="8" t="s">
        <v>281</v>
      </c>
      <c r="AC15" s="8" t="s">
        <v>282</v>
      </c>
      <c r="AD15" s="8" t="s">
        <v>283</v>
      </c>
      <c r="AE15" s="8" t="s">
        <v>196</v>
      </c>
      <c r="AF15" s="8" t="s">
        <v>284</v>
      </c>
      <c r="AG15" s="9" t="s">
        <v>285</v>
      </c>
    </row>
    <row r="16" spans="1:33" x14ac:dyDescent="0.2">
      <c r="A16" s="4">
        <v>45776.958182662042</v>
      </c>
      <c r="B16" s="5" t="s">
        <v>286</v>
      </c>
      <c r="C16" s="5">
        <v>231330768</v>
      </c>
      <c r="D16" s="5" t="s">
        <v>287</v>
      </c>
      <c r="E16" s="5">
        <v>5</v>
      </c>
      <c r="F16" s="5">
        <v>5</v>
      </c>
      <c r="G16" s="5">
        <v>5</v>
      </c>
      <c r="H16" s="5">
        <v>5</v>
      </c>
      <c r="I16" s="5">
        <v>5</v>
      </c>
      <c r="J16" s="5">
        <v>5</v>
      </c>
      <c r="K16" s="5" t="s">
        <v>34</v>
      </c>
      <c r="L16" s="5" t="s">
        <v>35</v>
      </c>
      <c r="M16" s="5" t="s">
        <v>36</v>
      </c>
      <c r="N16" s="5" t="s">
        <v>34</v>
      </c>
      <c r="O16" s="5" t="s">
        <v>37</v>
      </c>
      <c r="P16" s="5" t="s">
        <v>288</v>
      </c>
      <c r="Q16" s="5" t="s">
        <v>289</v>
      </c>
      <c r="R16" s="5" t="s">
        <v>290</v>
      </c>
      <c r="S16" s="5" t="s">
        <v>291</v>
      </c>
      <c r="T16" s="5" t="s">
        <v>186</v>
      </c>
      <c r="U16" s="5" t="s">
        <v>174</v>
      </c>
      <c r="V16" s="5" t="s">
        <v>292</v>
      </c>
      <c r="W16" s="5" t="s">
        <v>293</v>
      </c>
      <c r="X16" s="5" t="s">
        <v>294</v>
      </c>
      <c r="Y16" s="5" t="s">
        <v>295</v>
      </c>
      <c r="Z16" s="5" t="s">
        <v>296</v>
      </c>
      <c r="AA16" s="5" t="s">
        <v>297</v>
      </c>
      <c r="AB16" s="5" t="s">
        <v>298</v>
      </c>
      <c r="AC16" s="5" t="s">
        <v>299</v>
      </c>
      <c r="AD16" s="5" t="s">
        <v>300</v>
      </c>
      <c r="AE16" s="5" t="s">
        <v>301</v>
      </c>
      <c r="AF16" s="5" t="s">
        <v>302</v>
      </c>
      <c r="AG16" s="6" t="s">
        <v>303</v>
      </c>
    </row>
    <row r="17" spans="1:33" x14ac:dyDescent="0.2">
      <c r="A17" s="7">
        <v>45779.733292962963</v>
      </c>
      <c r="B17" s="8" t="s">
        <v>304</v>
      </c>
      <c r="C17" s="8">
        <v>231310752</v>
      </c>
      <c r="D17" s="8" t="s">
        <v>217</v>
      </c>
      <c r="E17" s="8">
        <v>4</v>
      </c>
      <c r="F17" s="8">
        <v>5</v>
      </c>
      <c r="G17" s="8">
        <v>4</v>
      </c>
      <c r="H17" s="8">
        <v>5</v>
      </c>
      <c r="I17" s="8">
        <v>4</v>
      </c>
      <c r="J17" s="8">
        <v>4</v>
      </c>
      <c r="K17" s="8" t="s">
        <v>34</v>
      </c>
      <c r="L17" s="8" t="s">
        <v>35</v>
      </c>
      <c r="M17" s="8" t="s">
        <v>37</v>
      </c>
      <c r="N17" s="8" t="s">
        <v>34</v>
      </c>
      <c r="O17" s="8" t="s">
        <v>37</v>
      </c>
      <c r="P17" s="8" t="s">
        <v>305</v>
      </c>
      <c r="Q17" s="8" t="s">
        <v>306</v>
      </c>
      <c r="R17" s="8" t="s">
        <v>307</v>
      </c>
      <c r="S17" s="8" t="s">
        <v>308</v>
      </c>
      <c r="T17" s="8" t="s">
        <v>309</v>
      </c>
      <c r="U17" s="8" t="s">
        <v>310</v>
      </c>
      <c r="V17" s="8" t="s">
        <v>311</v>
      </c>
      <c r="W17" s="8" t="s">
        <v>226</v>
      </c>
      <c r="X17" s="8" t="s">
        <v>226</v>
      </c>
      <c r="Y17" s="8" t="s">
        <v>312</v>
      </c>
      <c r="Z17" s="8" t="s">
        <v>313</v>
      </c>
      <c r="AA17" s="8" t="s">
        <v>314</v>
      </c>
      <c r="AB17" s="8" t="s">
        <v>315</v>
      </c>
      <c r="AC17" s="8" t="s">
        <v>316</v>
      </c>
      <c r="AD17" s="8" t="s">
        <v>317</v>
      </c>
      <c r="AE17" s="8" t="s">
        <v>318</v>
      </c>
      <c r="AF17" s="8" t="s">
        <v>319</v>
      </c>
      <c r="AG17" s="9" t="s">
        <v>320</v>
      </c>
    </row>
    <row r="18" spans="1:33" x14ac:dyDescent="0.2">
      <c r="A18" s="4">
        <v>45779.758639768523</v>
      </c>
      <c r="B18" s="5" t="s">
        <v>321</v>
      </c>
      <c r="C18" s="5">
        <v>231330767</v>
      </c>
      <c r="D18" s="5" t="s">
        <v>33</v>
      </c>
      <c r="E18" s="5">
        <v>3</v>
      </c>
      <c r="F18" s="5">
        <v>4</v>
      </c>
      <c r="G18" s="5">
        <v>4</v>
      </c>
      <c r="H18" s="5">
        <v>4</v>
      </c>
      <c r="I18" s="5">
        <v>4</v>
      </c>
      <c r="J18" s="5">
        <v>4</v>
      </c>
      <c r="K18" s="5" t="s">
        <v>34</v>
      </c>
      <c r="L18" s="5" t="s">
        <v>35</v>
      </c>
      <c r="M18" s="5" t="s">
        <v>36</v>
      </c>
      <c r="N18" s="5" t="s">
        <v>37</v>
      </c>
      <c r="O18" s="5" t="s">
        <v>37</v>
      </c>
      <c r="P18" s="5" t="s">
        <v>322</v>
      </c>
      <c r="Q18" s="5" t="s">
        <v>323</v>
      </c>
      <c r="R18" s="5" t="s">
        <v>324</v>
      </c>
      <c r="S18" s="5" t="s">
        <v>325</v>
      </c>
      <c r="T18" s="5" t="s">
        <v>326</v>
      </c>
      <c r="U18" s="5" t="s">
        <v>51</v>
      </c>
      <c r="V18" s="5" t="s">
        <v>327</v>
      </c>
      <c r="W18" s="5" t="s">
        <v>51</v>
      </c>
      <c r="X18" s="5" t="s">
        <v>328</v>
      </c>
      <c r="Y18" s="5" t="s">
        <v>329</v>
      </c>
      <c r="Z18" s="5" t="s">
        <v>330</v>
      </c>
      <c r="AA18" s="5" t="s">
        <v>196</v>
      </c>
      <c r="AB18" s="5" t="s">
        <v>281</v>
      </c>
      <c r="AC18" s="5" t="s">
        <v>46</v>
      </c>
      <c r="AD18" s="5" t="s">
        <v>331</v>
      </c>
      <c r="AE18" s="5" t="s">
        <v>281</v>
      </c>
      <c r="AF18" s="5" t="s">
        <v>51</v>
      </c>
      <c r="AG18" s="6" t="s">
        <v>196</v>
      </c>
    </row>
    <row r="19" spans="1:33" x14ac:dyDescent="0.2">
      <c r="A19" s="10">
        <v>45779.835876180558</v>
      </c>
      <c r="B19" s="11" t="s">
        <v>332</v>
      </c>
      <c r="C19" s="11">
        <v>231310753</v>
      </c>
      <c r="D19" s="11" t="s">
        <v>33</v>
      </c>
      <c r="E19" s="11">
        <v>4</v>
      </c>
      <c r="F19" s="11">
        <v>5</v>
      </c>
      <c r="G19" s="11">
        <v>5</v>
      </c>
      <c r="H19" s="11">
        <v>5</v>
      </c>
      <c r="I19" s="11">
        <v>4</v>
      </c>
      <c r="J19" s="11">
        <v>4</v>
      </c>
      <c r="K19" s="11" t="s">
        <v>34</v>
      </c>
      <c r="L19" s="11" t="s">
        <v>35</v>
      </c>
      <c r="M19" s="11" t="s">
        <v>34</v>
      </c>
      <c r="N19" s="11" t="s">
        <v>34</v>
      </c>
      <c r="O19" s="11" t="s">
        <v>37</v>
      </c>
      <c r="P19" s="11" t="s">
        <v>333</v>
      </c>
      <c r="Q19" s="11" t="s">
        <v>334</v>
      </c>
      <c r="R19" s="11" t="s">
        <v>335</v>
      </c>
      <c r="S19" s="11" t="s">
        <v>336</v>
      </c>
      <c r="T19" s="11" t="s">
        <v>337</v>
      </c>
      <c r="U19" s="11" t="s">
        <v>338</v>
      </c>
      <c r="V19" s="11" t="s">
        <v>339</v>
      </c>
      <c r="W19" s="11" t="s">
        <v>340</v>
      </c>
      <c r="X19" s="11" t="s">
        <v>341</v>
      </c>
      <c r="Y19" s="11" t="s">
        <v>47</v>
      </c>
      <c r="Z19" s="11" t="s">
        <v>342</v>
      </c>
      <c r="AA19" s="11" t="s">
        <v>343</v>
      </c>
      <c r="AB19" s="11" t="s">
        <v>344</v>
      </c>
      <c r="AC19" s="11" t="s">
        <v>345</v>
      </c>
      <c r="AD19" s="11" t="s">
        <v>346</v>
      </c>
      <c r="AE19" s="11" t="s">
        <v>347</v>
      </c>
      <c r="AF19" s="11" t="s">
        <v>348</v>
      </c>
      <c r="AG19" s="12" t="s">
        <v>349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0"/>
  <sheetViews>
    <sheetView topLeftCell="A104" workbookViewId="0">
      <selection activeCell="E47" sqref="E47"/>
    </sheetView>
  </sheetViews>
  <sheetFormatPr defaultRowHeight="12.75" x14ac:dyDescent="0.2"/>
  <cols>
    <col min="1" max="1" width="5" customWidth="1"/>
    <col min="2" max="2" width="26.85546875" customWidth="1"/>
    <col min="3" max="3" width="16.28515625" customWidth="1"/>
    <col min="4" max="5" width="30.7109375" customWidth="1"/>
    <col min="6" max="6" width="23.140625" customWidth="1"/>
    <col min="7" max="7" width="47.5703125" bestFit="1" customWidth="1"/>
    <col min="8" max="8" width="52" bestFit="1" customWidth="1"/>
    <col min="9" max="9" width="13.7109375" bestFit="1" customWidth="1"/>
  </cols>
  <sheetData>
    <row r="1" spans="1:9" x14ac:dyDescent="0.2">
      <c r="A1" s="13" t="s">
        <v>350</v>
      </c>
    </row>
    <row r="2" spans="1:9" ht="13.5" thickBot="1" x14ac:dyDescent="0.25">
      <c r="A2" s="13" t="s">
        <v>351</v>
      </c>
    </row>
    <row r="3" spans="1:9" s="14" customFormat="1" ht="51" x14ac:dyDescent="0.2">
      <c r="A3" s="15" t="s">
        <v>354</v>
      </c>
      <c r="B3" s="16" t="s">
        <v>1</v>
      </c>
      <c r="C3" s="30" t="s">
        <v>2</v>
      </c>
      <c r="D3" s="21" t="s">
        <v>4</v>
      </c>
      <c r="E3" s="21" t="s">
        <v>5</v>
      </c>
      <c r="F3" s="37" t="s">
        <v>362</v>
      </c>
      <c r="H3" s="78" t="s">
        <v>450</v>
      </c>
      <c r="I3" s="78"/>
    </row>
    <row r="4" spans="1:9" x14ac:dyDescent="0.2">
      <c r="A4" s="17">
        <v>1</v>
      </c>
      <c r="B4" s="18" t="s">
        <v>38</v>
      </c>
      <c r="C4" s="31">
        <v>231310754</v>
      </c>
      <c r="D4" s="31">
        <v>4</v>
      </c>
      <c r="E4" s="31">
        <v>4</v>
      </c>
      <c r="F4" s="28">
        <f>SUM(D4:E4)</f>
        <v>8</v>
      </c>
      <c r="H4" s="76"/>
      <c r="I4" s="76"/>
    </row>
    <row r="5" spans="1:9" x14ac:dyDescent="0.2">
      <c r="A5" s="17">
        <v>2</v>
      </c>
      <c r="B5" s="19" t="s">
        <v>55</v>
      </c>
      <c r="C5" s="32">
        <v>231330765</v>
      </c>
      <c r="D5" s="32">
        <v>5</v>
      </c>
      <c r="E5" s="32">
        <v>5</v>
      </c>
      <c r="F5" s="28">
        <f t="shared" ref="F5:F21" si="0">SUM(D5:E5)</f>
        <v>10</v>
      </c>
      <c r="H5" s="76" t="s">
        <v>451</v>
      </c>
      <c r="I5" s="79">
        <v>8.9444444444444446</v>
      </c>
    </row>
    <row r="6" spans="1:9" x14ac:dyDescent="0.2">
      <c r="A6" s="17">
        <v>3</v>
      </c>
      <c r="B6" s="18" t="s">
        <v>74</v>
      </c>
      <c r="C6" s="31">
        <v>231320759</v>
      </c>
      <c r="D6" s="31">
        <v>5</v>
      </c>
      <c r="E6" s="31">
        <v>4</v>
      </c>
      <c r="F6" s="28">
        <f t="shared" si="0"/>
        <v>9</v>
      </c>
      <c r="H6" s="76" t="s">
        <v>452</v>
      </c>
      <c r="I6" s="79">
        <v>0.31800257143513888</v>
      </c>
    </row>
    <row r="7" spans="1:9" x14ac:dyDescent="0.2">
      <c r="A7" s="17">
        <v>4</v>
      </c>
      <c r="B7" s="19" t="s">
        <v>92</v>
      </c>
      <c r="C7" s="32">
        <v>231330769</v>
      </c>
      <c r="D7" s="32">
        <v>5</v>
      </c>
      <c r="E7" s="32">
        <v>5</v>
      </c>
      <c r="F7" s="28">
        <f t="shared" si="0"/>
        <v>10</v>
      </c>
      <c r="H7" s="76" t="s">
        <v>453</v>
      </c>
      <c r="I7" s="79">
        <v>9.5</v>
      </c>
    </row>
    <row r="8" spans="1:9" x14ac:dyDescent="0.2">
      <c r="A8" s="17">
        <v>5</v>
      </c>
      <c r="B8" s="18" t="s">
        <v>112</v>
      </c>
      <c r="C8" s="31">
        <v>231310755</v>
      </c>
      <c r="D8" s="31">
        <v>5</v>
      </c>
      <c r="E8" s="31">
        <v>4</v>
      </c>
      <c r="F8" s="28">
        <f t="shared" si="0"/>
        <v>9</v>
      </c>
      <c r="H8" s="76" t="s">
        <v>454</v>
      </c>
      <c r="I8" s="79">
        <v>10</v>
      </c>
    </row>
    <row r="9" spans="1:9" x14ac:dyDescent="0.2">
      <c r="A9" s="17">
        <v>6</v>
      </c>
      <c r="B9" s="19" t="s">
        <v>132</v>
      </c>
      <c r="C9" s="32">
        <v>231320761</v>
      </c>
      <c r="D9" s="32">
        <v>5</v>
      </c>
      <c r="E9" s="32">
        <v>5</v>
      </c>
      <c r="F9" s="28">
        <f t="shared" si="0"/>
        <v>10</v>
      </c>
      <c r="H9" s="76" t="s">
        <v>455</v>
      </c>
      <c r="I9" s="79">
        <v>1.34917064817928</v>
      </c>
    </row>
    <row r="10" spans="1:9" x14ac:dyDescent="0.2">
      <c r="A10" s="17">
        <v>7</v>
      </c>
      <c r="B10" s="18" t="s">
        <v>151</v>
      </c>
      <c r="C10" s="31">
        <v>231310751</v>
      </c>
      <c r="D10" s="31">
        <v>5</v>
      </c>
      <c r="E10" s="31">
        <v>5</v>
      </c>
      <c r="F10" s="28">
        <f t="shared" si="0"/>
        <v>10</v>
      </c>
      <c r="H10" s="76" t="s">
        <v>456</v>
      </c>
      <c r="I10" s="79">
        <v>1.8202614379084907</v>
      </c>
    </row>
    <row r="11" spans="1:9" x14ac:dyDescent="0.2">
      <c r="A11" s="17">
        <v>8</v>
      </c>
      <c r="B11" s="19" t="s">
        <v>168</v>
      </c>
      <c r="C11" s="32">
        <v>231330766</v>
      </c>
      <c r="D11" s="32">
        <v>5</v>
      </c>
      <c r="E11" s="32">
        <v>5</v>
      </c>
      <c r="F11" s="28">
        <f t="shared" si="0"/>
        <v>10</v>
      </c>
      <c r="H11" s="76" t="s">
        <v>457</v>
      </c>
      <c r="I11" s="79">
        <v>-0.32321200068332034</v>
      </c>
    </row>
    <row r="12" spans="1:9" x14ac:dyDescent="0.2">
      <c r="A12" s="17">
        <v>9</v>
      </c>
      <c r="B12" s="18" t="s">
        <v>184</v>
      </c>
      <c r="C12" s="31">
        <v>231330763</v>
      </c>
      <c r="D12" s="31">
        <v>5</v>
      </c>
      <c r="E12" s="31">
        <v>5</v>
      </c>
      <c r="F12" s="28">
        <f t="shared" si="0"/>
        <v>10</v>
      </c>
      <c r="H12" s="76" t="s">
        <v>458</v>
      </c>
      <c r="I12" s="79">
        <v>-1.0196436243314773</v>
      </c>
    </row>
    <row r="13" spans="1:9" x14ac:dyDescent="0.2">
      <c r="A13" s="17">
        <v>10</v>
      </c>
      <c r="B13" s="19" t="s">
        <v>199</v>
      </c>
      <c r="C13" s="32">
        <v>231330764</v>
      </c>
      <c r="D13" s="32">
        <v>5</v>
      </c>
      <c r="E13" s="32">
        <v>5</v>
      </c>
      <c r="F13" s="28">
        <f t="shared" si="0"/>
        <v>10</v>
      </c>
      <c r="H13" s="76" t="s">
        <v>459</v>
      </c>
      <c r="I13" s="79">
        <v>4</v>
      </c>
    </row>
    <row r="14" spans="1:9" x14ac:dyDescent="0.2">
      <c r="A14" s="17">
        <v>11</v>
      </c>
      <c r="B14" s="18" t="s">
        <v>216</v>
      </c>
      <c r="C14" s="31">
        <v>231330770</v>
      </c>
      <c r="D14" s="31">
        <v>4</v>
      </c>
      <c r="E14" s="31">
        <v>3</v>
      </c>
      <c r="F14" s="28">
        <f t="shared" si="0"/>
        <v>7</v>
      </c>
      <c r="H14" s="76" t="s">
        <v>460</v>
      </c>
      <c r="I14" s="79">
        <v>6</v>
      </c>
    </row>
    <row r="15" spans="1:9" x14ac:dyDescent="0.2">
      <c r="A15" s="17">
        <v>12</v>
      </c>
      <c r="B15" s="19" t="s">
        <v>236</v>
      </c>
      <c r="C15" s="32">
        <v>231310757</v>
      </c>
      <c r="D15" s="32">
        <v>3</v>
      </c>
      <c r="E15" s="32">
        <v>3</v>
      </c>
      <c r="F15" s="28">
        <f t="shared" si="0"/>
        <v>6</v>
      </c>
      <c r="H15" s="76" t="s">
        <v>461</v>
      </c>
      <c r="I15" s="79">
        <v>10</v>
      </c>
    </row>
    <row r="16" spans="1:9" x14ac:dyDescent="0.2">
      <c r="A16" s="17">
        <v>13</v>
      </c>
      <c r="B16" s="18" t="s">
        <v>254</v>
      </c>
      <c r="C16" s="31">
        <v>231330762</v>
      </c>
      <c r="D16" s="31">
        <v>3</v>
      </c>
      <c r="E16" s="31">
        <v>4</v>
      </c>
      <c r="F16" s="28">
        <f t="shared" si="0"/>
        <v>7</v>
      </c>
      <c r="H16" s="76" t="s">
        <v>462</v>
      </c>
      <c r="I16" s="79">
        <v>161</v>
      </c>
    </row>
    <row r="17" spans="1:9" x14ac:dyDescent="0.2">
      <c r="A17" s="17">
        <v>14</v>
      </c>
      <c r="B17" s="19" t="s">
        <v>269</v>
      </c>
      <c r="C17" s="32">
        <v>231320760</v>
      </c>
      <c r="D17" s="32">
        <v>5</v>
      </c>
      <c r="E17" s="32">
        <v>5</v>
      </c>
      <c r="F17" s="28">
        <f t="shared" si="0"/>
        <v>10</v>
      </c>
      <c r="G17" t="s">
        <v>364</v>
      </c>
      <c r="H17" s="76" t="s">
        <v>463</v>
      </c>
      <c r="I17" s="79">
        <v>18</v>
      </c>
    </row>
    <row r="18" spans="1:9" ht="13.5" thickBot="1" x14ac:dyDescent="0.25">
      <c r="A18" s="17">
        <v>15</v>
      </c>
      <c r="B18" s="18" t="s">
        <v>286</v>
      </c>
      <c r="C18" s="31">
        <v>231330768</v>
      </c>
      <c r="D18" s="31">
        <v>5</v>
      </c>
      <c r="E18" s="31">
        <v>5</v>
      </c>
      <c r="F18" s="28">
        <f t="shared" si="0"/>
        <v>10</v>
      </c>
      <c r="G18" s="39">
        <f>_xlfn.STDEV.P(D4:E21)</f>
        <v>0.72595190807622112</v>
      </c>
      <c r="H18" s="77" t="s">
        <v>464</v>
      </c>
      <c r="I18" s="80">
        <v>0.67092677900490816</v>
      </c>
    </row>
    <row r="19" spans="1:9" x14ac:dyDescent="0.2">
      <c r="A19" s="17">
        <v>16</v>
      </c>
      <c r="B19" s="19" t="s">
        <v>304</v>
      </c>
      <c r="C19" s="32">
        <v>231310752</v>
      </c>
      <c r="D19" s="32">
        <v>4</v>
      </c>
      <c r="E19" s="32">
        <v>5</v>
      </c>
      <c r="F19" s="28">
        <f t="shared" si="0"/>
        <v>9</v>
      </c>
      <c r="G19" s="34" t="s">
        <v>363</v>
      </c>
    </row>
    <row r="20" spans="1:9" x14ac:dyDescent="0.2">
      <c r="A20" s="17">
        <v>17</v>
      </c>
      <c r="B20" s="18" t="s">
        <v>321</v>
      </c>
      <c r="C20" s="31">
        <v>231330767</v>
      </c>
      <c r="D20" s="31">
        <v>3</v>
      </c>
      <c r="E20" s="31">
        <v>4</v>
      </c>
      <c r="F20" s="28">
        <f t="shared" si="0"/>
        <v>7</v>
      </c>
      <c r="G20" s="38">
        <f>(G22/10)*100</f>
        <v>89.444444444444443</v>
      </c>
    </row>
    <row r="21" spans="1:9" x14ac:dyDescent="0.2">
      <c r="A21" s="17">
        <v>18</v>
      </c>
      <c r="B21" s="19" t="s">
        <v>332</v>
      </c>
      <c r="C21" s="32">
        <v>231310753</v>
      </c>
      <c r="D21" s="32">
        <v>4</v>
      </c>
      <c r="E21" s="32">
        <v>5</v>
      </c>
      <c r="F21" s="28">
        <f t="shared" si="0"/>
        <v>9</v>
      </c>
      <c r="G21" s="34" t="s">
        <v>366</v>
      </c>
    </row>
    <row r="22" spans="1:9" x14ac:dyDescent="0.2">
      <c r="C22" s="29" t="s">
        <v>361</v>
      </c>
      <c r="D22" s="33">
        <f>AVERAGE(D4:D21)</f>
        <v>4.4444444444444446</v>
      </c>
      <c r="E22" s="33">
        <f>AVERAGE(E4:E21)</f>
        <v>4.5</v>
      </c>
      <c r="F22" s="28">
        <f>SUM(F4:F21)</f>
        <v>161</v>
      </c>
      <c r="G22" s="35">
        <f>AVERAGE(F4:F21)</f>
        <v>8.9444444444444446</v>
      </c>
    </row>
    <row r="24" spans="1:9" ht="13.5" thickBot="1" x14ac:dyDescent="0.25">
      <c r="A24" s="13" t="s">
        <v>353</v>
      </c>
    </row>
    <row r="25" spans="1:9" ht="39.950000000000003" customHeight="1" x14ac:dyDescent="0.2">
      <c r="A25" s="36" t="s">
        <v>354</v>
      </c>
      <c r="B25" s="30" t="s">
        <v>1</v>
      </c>
      <c r="C25" s="30" t="s">
        <v>2</v>
      </c>
      <c r="D25" s="21" t="s">
        <v>6</v>
      </c>
      <c r="E25" s="21" t="s">
        <v>7</v>
      </c>
      <c r="F25" s="37" t="s">
        <v>362</v>
      </c>
      <c r="H25" s="78" t="s">
        <v>450</v>
      </c>
      <c r="I25" s="78"/>
    </row>
    <row r="26" spans="1:9" x14ac:dyDescent="0.2">
      <c r="A26" s="17">
        <v>1</v>
      </c>
      <c r="B26" s="18" t="s">
        <v>38</v>
      </c>
      <c r="C26" s="31">
        <v>231310754</v>
      </c>
      <c r="D26" s="31">
        <v>5</v>
      </c>
      <c r="E26" s="31">
        <v>4</v>
      </c>
      <c r="F26" s="28">
        <f>SUM(D26:E26)</f>
        <v>9</v>
      </c>
      <c r="H26" s="76"/>
      <c r="I26" s="76"/>
    </row>
    <row r="27" spans="1:9" x14ac:dyDescent="0.2">
      <c r="A27" s="17">
        <v>2</v>
      </c>
      <c r="B27" s="19" t="s">
        <v>55</v>
      </c>
      <c r="C27" s="32">
        <v>231330765</v>
      </c>
      <c r="D27" s="32">
        <v>5</v>
      </c>
      <c r="E27" s="32">
        <v>5</v>
      </c>
      <c r="F27" s="28">
        <f t="shared" ref="F27:F43" si="1">SUM(D27:E27)</f>
        <v>10</v>
      </c>
      <c r="H27" s="76" t="s">
        <v>451</v>
      </c>
      <c r="I27" s="79">
        <v>8.9444444444444446</v>
      </c>
    </row>
    <row r="28" spans="1:9" x14ac:dyDescent="0.2">
      <c r="A28" s="17">
        <v>3</v>
      </c>
      <c r="B28" s="18" t="s">
        <v>74</v>
      </c>
      <c r="C28" s="31">
        <v>231320759</v>
      </c>
      <c r="D28" s="31">
        <v>5</v>
      </c>
      <c r="E28" s="31">
        <v>4</v>
      </c>
      <c r="F28" s="28">
        <f t="shared" si="1"/>
        <v>9</v>
      </c>
      <c r="H28" s="76" t="s">
        <v>452</v>
      </c>
      <c r="I28" s="79">
        <v>0.28551320862983859</v>
      </c>
    </row>
    <row r="29" spans="1:9" x14ac:dyDescent="0.2">
      <c r="A29" s="17">
        <v>4</v>
      </c>
      <c r="B29" s="19" t="s">
        <v>92</v>
      </c>
      <c r="C29" s="32">
        <v>231330769</v>
      </c>
      <c r="D29" s="32">
        <v>4</v>
      </c>
      <c r="E29" s="32">
        <v>5</v>
      </c>
      <c r="F29" s="28">
        <f t="shared" si="1"/>
        <v>9</v>
      </c>
      <c r="H29" s="76" t="s">
        <v>453</v>
      </c>
      <c r="I29" s="79">
        <v>9</v>
      </c>
    </row>
    <row r="30" spans="1:9" x14ac:dyDescent="0.2">
      <c r="A30" s="17">
        <v>5</v>
      </c>
      <c r="B30" s="18" t="s">
        <v>112</v>
      </c>
      <c r="C30" s="31">
        <v>231310755</v>
      </c>
      <c r="D30" s="31">
        <v>5</v>
      </c>
      <c r="E30" s="31">
        <v>5</v>
      </c>
      <c r="F30" s="28">
        <f t="shared" si="1"/>
        <v>10</v>
      </c>
      <c r="H30" s="76" t="s">
        <v>454</v>
      </c>
      <c r="I30" s="79">
        <v>9</v>
      </c>
    </row>
    <row r="31" spans="1:9" x14ac:dyDescent="0.2">
      <c r="A31" s="17">
        <v>6</v>
      </c>
      <c r="B31" s="19" t="s">
        <v>132</v>
      </c>
      <c r="C31" s="32">
        <v>231320761</v>
      </c>
      <c r="D31" s="32">
        <v>4</v>
      </c>
      <c r="E31" s="32">
        <v>5</v>
      </c>
      <c r="F31" s="28">
        <f t="shared" si="1"/>
        <v>9</v>
      </c>
      <c r="H31" s="76" t="s">
        <v>455</v>
      </c>
      <c r="I31" s="79">
        <v>1.21132995564293</v>
      </c>
    </row>
    <row r="32" spans="1:9" x14ac:dyDescent="0.2">
      <c r="A32" s="17">
        <v>7</v>
      </c>
      <c r="B32" s="18" t="s">
        <v>151</v>
      </c>
      <c r="C32" s="31">
        <v>231310751</v>
      </c>
      <c r="D32" s="31">
        <v>5</v>
      </c>
      <c r="E32" s="31">
        <v>5</v>
      </c>
      <c r="F32" s="28">
        <f t="shared" si="1"/>
        <v>10</v>
      </c>
      <c r="H32" s="76" t="s">
        <v>456</v>
      </c>
      <c r="I32" s="79">
        <v>1.4673202614379026</v>
      </c>
    </row>
    <row r="33" spans="1:9" x14ac:dyDescent="0.2">
      <c r="A33" s="17">
        <v>8</v>
      </c>
      <c r="B33" s="19" t="s">
        <v>168</v>
      </c>
      <c r="C33" s="32">
        <v>231330766</v>
      </c>
      <c r="D33" s="32">
        <v>5</v>
      </c>
      <c r="E33" s="32">
        <v>5</v>
      </c>
      <c r="F33" s="28">
        <f t="shared" si="1"/>
        <v>10</v>
      </c>
      <c r="H33" s="76" t="s">
        <v>457</v>
      </c>
      <c r="I33" s="79">
        <v>0.79626390742109709</v>
      </c>
    </row>
    <row r="34" spans="1:9" x14ac:dyDescent="0.2">
      <c r="A34" s="17">
        <v>9</v>
      </c>
      <c r="B34" s="18" t="s">
        <v>184</v>
      </c>
      <c r="C34" s="31">
        <v>231330763</v>
      </c>
      <c r="D34" s="31">
        <v>4</v>
      </c>
      <c r="E34" s="31">
        <v>5</v>
      </c>
      <c r="F34" s="28">
        <f t="shared" si="1"/>
        <v>9</v>
      </c>
      <c r="H34" s="76" t="s">
        <v>458</v>
      </c>
      <c r="I34" s="79">
        <v>-1.2226801090955925</v>
      </c>
    </row>
    <row r="35" spans="1:9" x14ac:dyDescent="0.2">
      <c r="A35" s="17">
        <v>10</v>
      </c>
      <c r="B35" s="19" t="s">
        <v>199</v>
      </c>
      <c r="C35" s="32">
        <v>231330764</v>
      </c>
      <c r="D35" s="32">
        <v>5</v>
      </c>
      <c r="E35" s="32">
        <v>5</v>
      </c>
      <c r="F35" s="28">
        <f t="shared" si="1"/>
        <v>10</v>
      </c>
      <c r="H35" s="76" t="s">
        <v>459</v>
      </c>
      <c r="I35" s="79">
        <v>4</v>
      </c>
    </row>
    <row r="36" spans="1:9" x14ac:dyDescent="0.2">
      <c r="A36" s="17">
        <v>11</v>
      </c>
      <c r="B36" s="18" t="s">
        <v>216</v>
      </c>
      <c r="C36" s="31">
        <v>231330770</v>
      </c>
      <c r="D36" s="31">
        <v>4</v>
      </c>
      <c r="E36" s="31">
        <v>3</v>
      </c>
      <c r="F36" s="28">
        <f t="shared" si="1"/>
        <v>7</v>
      </c>
      <c r="H36" s="76" t="s">
        <v>460</v>
      </c>
      <c r="I36" s="79">
        <v>6</v>
      </c>
    </row>
    <row r="37" spans="1:9" x14ac:dyDescent="0.2">
      <c r="A37" s="17">
        <v>12</v>
      </c>
      <c r="B37" s="19" t="s">
        <v>236</v>
      </c>
      <c r="C37" s="32">
        <v>231310757</v>
      </c>
      <c r="D37" s="32">
        <v>3</v>
      </c>
      <c r="E37" s="32">
        <v>3</v>
      </c>
      <c r="F37" s="28">
        <f t="shared" si="1"/>
        <v>6</v>
      </c>
      <c r="H37" s="76" t="s">
        <v>461</v>
      </c>
      <c r="I37" s="79">
        <v>10</v>
      </c>
    </row>
    <row r="38" spans="1:9" x14ac:dyDescent="0.2">
      <c r="A38" s="17">
        <v>13</v>
      </c>
      <c r="B38" s="18" t="s">
        <v>254</v>
      </c>
      <c r="C38" s="31">
        <v>231330762</v>
      </c>
      <c r="D38" s="31">
        <v>3</v>
      </c>
      <c r="E38" s="31">
        <v>4</v>
      </c>
      <c r="F38" s="28">
        <f t="shared" si="1"/>
        <v>7</v>
      </c>
      <c r="H38" s="76" t="s">
        <v>462</v>
      </c>
      <c r="I38" s="79">
        <v>161</v>
      </c>
    </row>
    <row r="39" spans="1:9" x14ac:dyDescent="0.2">
      <c r="A39" s="17">
        <v>14</v>
      </c>
      <c r="B39" s="19" t="s">
        <v>269</v>
      </c>
      <c r="C39" s="32">
        <v>231320760</v>
      </c>
      <c r="D39" s="32">
        <v>4</v>
      </c>
      <c r="E39" s="32">
        <v>5</v>
      </c>
      <c r="F39" s="28">
        <f t="shared" si="1"/>
        <v>9</v>
      </c>
      <c r="G39" t="s">
        <v>364</v>
      </c>
      <c r="H39" s="76" t="s">
        <v>463</v>
      </c>
      <c r="I39" s="79">
        <v>18</v>
      </c>
    </row>
    <row r="40" spans="1:9" ht="13.5" thickBot="1" x14ac:dyDescent="0.25">
      <c r="A40" s="17">
        <v>15</v>
      </c>
      <c r="B40" s="18" t="s">
        <v>286</v>
      </c>
      <c r="C40" s="31">
        <v>231330768</v>
      </c>
      <c r="D40" s="31">
        <v>5</v>
      </c>
      <c r="E40" s="31">
        <v>5</v>
      </c>
      <c r="F40" s="28">
        <f t="shared" si="1"/>
        <v>10</v>
      </c>
      <c r="G40" s="35">
        <f>_xlfn.STDEV.P(D26:E43)</f>
        <v>0.68662261635045974</v>
      </c>
      <c r="H40" s="77" t="s">
        <v>464</v>
      </c>
      <c r="I40" s="80">
        <v>0.60238021524440732</v>
      </c>
    </row>
    <row r="41" spans="1:9" x14ac:dyDescent="0.2">
      <c r="A41" s="17">
        <v>16</v>
      </c>
      <c r="B41" s="19" t="s">
        <v>304</v>
      </c>
      <c r="C41" s="32">
        <v>231310752</v>
      </c>
      <c r="D41" s="32">
        <v>4</v>
      </c>
      <c r="E41" s="32">
        <v>5</v>
      </c>
      <c r="F41" s="28">
        <f t="shared" si="1"/>
        <v>9</v>
      </c>
      <c r="G41" t="s">
        <v>368</v>
      </c>
    </row>
    <row r="42" spans="1:9" x14ac:dyDescent="0.2">
      <c r="A42" s="17">
        <v>17</v>
      </c>
      <c r="B42" s="18" t="s">
        <v>321</v>
      </c>
      <c r="C42" s="31">
        <v>231330767</v>
      </c>
      <c r="D42" s="31">
        <v>4</v>
      </c>
      <c r="E42" s="31">
        <v>4</v>
      </c>
      <c r="F42" s="28">
        <f t="shared" si="1"/>
        <v>8</v>
      </c>
      <c r="G42" s="40">
        <f>(G44/10)*100</f>
        <v>89.444444444444443</v>
      </c>
    </row>
    <row r="43" spans="1:9" x14ac:dyDescent="0.2">
      <c r="A43" s="17">
        <v>18</v>
      </c>
      <c r="B43" s="19" t="s">
        <v>332</v>
      </c>
      <c r="C43" s="32">
        <v>231310753</v>
      </c>
      <c r="D43" s="32">
        <v>5</v>
      </c>
      <c r="E43" s="32">
        <v>5</v>
      </c>
      <c r="F43" s="28">
        <f t="shared" si="1"/>
        <v>10</v>
      </c>
      <c r="G43" t="s">
        <v>365</v>
      </c>
    </row>
    <row r="44" spans="1:9" x14ac:dyDescent="0.2">
      <c r="F44" s="28">
        <f>SUM(F26:F43)</f>
        <v>161</v>
      </c>
      <c r="G44" s="35">
        <f>F44/18</f>
        <v>8.9444444444444446</v>
      </c>
    </row>
    <row r="46" spans="1:9" ht="13.5" thickBot="1" x14ac:dyDescent="0.25">
      <c r="A46" s="13" t="s">
        <v>355</v>
      </c>
    </row>
    <row r="47" spans="1:9" ht="39.950000000000003" customHeight="1" x14ac:dyDescent="0.2">
      <c r="A47" s="36" t="s">
        <v>354</v>
      </c>
      <c r="B47" s="30" t="s">
        <v>1</v>
      </c>
      <c r="C47" s="30" t="s">
        <v>2</v>
      </c>
      <c r="D47" s="21" t="s">
        <v>8</v>
      </c>
      <c r="E47" s="21" t="s">
        <v>9</v>
      </c>
      <c r="F47" s="37" t="s">
        <v>362</v>
      </c>
      <c r="H47" s="78" t="s">
        <v>450</v>
      </c>
      <c r="I47" s="78"/>
    </row>
    <row r="48" spans="1:9" x14ac:dyDescent="0.2">
      <c r="A48" s="17">
        <v>1</v>
      </c>
      <c r="B48" s="18" t="s">
        <v>38</v>
      </c>
      <c r="C48" s="31">
        <v>231310754</v>
      </c>
      <c r="D48" s="31">
        <v>4</v>
      </c>
      <c r="E48" s="31">
        <v>5</v>
      </c>
      <c r="F48" s="28">
        <f>SUM(D48:E48)</f>
        <v>9</v>
      </c>
      <c r="H48" s="76"/>
      <c r="I48" s="76"/>
    </row>
    <row r="49" spans="1:9" x14ac:dyDescent="0.2">
      <c r="A49" s="17">
        <v>2</v>
      </c>
      <c r="B49" s="19" t="s">
        <v>55</v>
      </c>
      <c r="C49" s="32">
        <v>231330765</v>
      </c>
      <c r="D49" s="32">
        <v>5</v>
      </c>
      <c r="E49" s="32">
        <v>5</v>
      </c>
      <c r="F49" s="28">
        <f>SUM(D49:E49)</f>
        <v>10</v>
      </c>
      <c r="H49" s="76" t="s">
        <v>451</v>
      </c>
      <c r="I49" s="79">
        <v>9.0555555555555554</v>
      </c>
    </row>
    <row r="50" spans="1:9" x14ac:dyDescent="0.2">
      <c r="A50" s="17">
        <v>3</v>
      </c>
      <c r="B50" s="18" t="s">
        <v>74</v>
      </c>
      <c r="C50" s="31">
        <v>231320759</v>
      </c>
      <c r="D50" s="31">
        <v>4</v>
      </c>
      <c r="E50" s="31">
        <v>4</v>
      </c>
      <c r="F50" s="28">
        <f t="shared" ref="F50:F65" si="2">SUM(D50:E50)</f>
        <v>8</v>
      </c>
      <c r="H50" s="76" t="s">
        <v>452</v>
      </c>
      <c r="I50" s="79">
        <v>0.2353168108156162</v>
      </c>
    </row>
    <row r="51" spans="1:9" x14ac:dyDescent="0.2">
      <c r="A51" s="17">
        <v>4</v>
      </c>
      <c r="B51" s="19" t="s">
        <v>92</v>
      </c>
      <c r="C51" s="32">
        <v>231330769</v>
      </c>
      <c r="D51" s="32">
        <v>5</v>
      </c>
      <c r="E51" s="32">
        <v>5</v>
      </c>
      <c r="F51" s="28">
        <f t="shared" si="2"/>
        <v>10</v>
      </c>
      <c r="H51" s="76" t="s">
        <v>453</v>
      </c>
      <c r="I51" s="79">
        <v>9</v>
      </c>
    </row>
    <row r="52" spans="1:9" x14ac:dyDescent="0.2">
      <c r="A52" s="17">
        <v>5</v>
      </c>
      <c r="B52" s="18" t="s">
        <v>112</v>
      </c>
      <c r="C52" s="31">
        <v>231310755</v>
      </c>
      <c r="D52" s="31">
        <v>5</v>
      </c>
      <c r="E52" s="31">
        <v>4</v>
      </c>
      <c r="F52" s="28">
        <f t="shared" si="2"/>
        <v>9</v>
      </c>
      <c r="H52" s="76" t="s">
        <v>454</v>
      </c>
      <c r="I52" s="79">
        <v>10</v>
      </c>
    </row>
    <row r="53" spans="1:9" x14ac:dyDescent="0.2">
      <c r="A53" s="17">
        <v>6</v>
      </c>
      <c r="B53" s="19" t="s">
        <v>132</v>
      </c>
      <c r="C53" s="32">
        <v>231320761</v>
      </c>
      <c r="D53" s="32">
        <v>4</v>
      </c>
      <c r="E53" s="32">
        <v>5</v>
      </c>
      <c r="F53" s="28">
        <f t="shared" si="2"/>
        <v>9</v>
      </c>
      <c r="H53" s="76" t="s">
        <v>455</v>
      </c>
      <c r="I53" s="79">
        <v>0.99836467592948464</v>
      </c>
    </row>
    <row r="54" spans="1:9" x14ac:dyDescent="0.2">
      <c r="A54" s="17">
        <v>7</v>
      </c>
      <c r="B54" s="18" t="s">
        <v>151</v>
      </c>
      <c r="C54" s="31">
        <v>231310751</v>
      </c>
      <c r="D54" s="31">
        <v>5</v>
      </c>
      <c r="E54" s="31">
        <v>5</v>
      </c>
      <c r="F54" s="28">
        <f t="shared" si="2"/>
        <v>10</v>
      </c>
      <c r="H54" s="76" t="s">
        <v>456</v>
      </c>
      <c r="I54" s="79">
        <v>0.99673202614378487</v>
      </c>
    </row>
    <row r="55" spans="1:9" x14ac:dyDescent="0.2">
      <c r="A55" s="17">
        <v>8</v>
      </c>
      <c r="B55" s="19" t="s">
        <v>168</v>
      </c>
      <c r="C55" s="32">
        <v>231330766</v>
      </c>
      <c r="D55" s="32">
        <v>5</v>
      </c>
      <c r="E55" s="32">
        <v>5</v>
      </c>
      <c r="F55" s="28">
        <f t="shared" si="2"/>
        <v>10</v>
      </c>
      <c r="H55" s="76" t="s">
        <v>457</v>
      </c>
      <c r="I55" s="79">
        <v>-1.0453834990593922</v>
      </c>
    </row>
    <row r="56" spans="1:9" x14ac:dyDescent="0.2">
      <c r="A56" s="17">
        <v>9</v>
      </c>
      <c r="B56" s="18" t="s">
        <v>184</v>
      </c>
      <c r="C56" s="31">
        <v>231330763</v>
      </c>
      <c r="D56" s="31">
        <v>5</v>
      </c>
      <c r="E56" s="31">
        <v>5</v>
      </c>
      <c r="F56" s="28">
        <f t="shared" si="2"/>
        <v>10</v>
      </c>
      <c r="H56" s="76" t="s">
        <v>458</v>
      </c>
      <c r="I56" s="79">
        <v>-0.52052335552008633</v>
      </c>
    </row>
    <row r="57" spans="1:9" x14ac:dyDescent="0.2">
      <c r="A57" s="17">
        <v>10</v>
      </c>
      <c r="B57" s="19" t="s">
        <v>199</v>
      </c>
      <c r="C57" s="32">
        <v>231330764</v>
      </c>
      <c r="D57" s="32">
        <v>5</v>
      </c>
      <c r="E57" s="32">
        <v>5</v>
      </c>
      <c r="F57" s="28">
        <f t="shared" si="2"/>
        <v>10</v>
      </c>
      <c r="H57" s="76" t="s">
        <v>459</v>
      </c>
      <c r="I57" s="79">
        <v>3</v>
      </c>
    </row>
    <row r="58" spans="1:9" x14ac:dyDescent="0.2">
      <c r="A58" s="17">
        <v>11</v>
      </c>
      <c r="B58" s="18" t="s">
        <v>216</v>
      </c>
      <c r="C58" s="31">
        <v>231330770</v>
      </c>
      <c r="D58" s="31">
        <v>4</v>
      </c>
      <c r="E58" s="31">
        <v>5</v>
      </c>
      <c r="F58" s="28">
        <f t="shared" si="2"/>
        <v>9</v>
      </c>
      <c r="H58" s="76" t="s">
        <v>460</v>
      </c>
      <c r="I58" s="79">
        <v>7</v>
      </c>
    </row>
    <row r="59" spans="1:9" x14ac:dyDescent="0.2">
      <c r="A59" s="17">
        <v>12</v>
      </c>
      <c r="B59" s="19" t="s">
        <v>236</v>
      </c>
      <c r="C59" s="32">
        <v>231310757</v>
      </c>
      <c r="D59" s="32">
        <v>4</v>
      </c>
      <c r="E59" s="32">
        <v>3</v>
      </c>
      <c r="F59" s="28">
        <f t="shared" si="2"/>
        <v>7</v>
      </c>
      <c r="H59" s="76" t="s">
        <v>461</v>
      </c>
      <c r="I59" s="79">
        <v>10</v>
      </c>
    </row>
    <row r="60" spans="1:9" x14ac:dyDescent="0.2">
      <c r="A60" s="17">
        <v>13</v>
      </c>
      <c r="B60" s="18" t="s">
        <v>254</v>
      </c>
      <c r="C60" s="31">
        <v>231330762</v>
      </c>
      <c r="D60" s="31">
        <v>4</v>
      </c>
      <c r="E60" s="31">
        <v>4</v>
      </c>
      <c r="F60" s="28">
        <f t="shared" si="2"/>
        <v>8</v>
      </c>
      <c r="H60" s="76" t="s">
        <v>462</v>
      </c>
      <c r="I60" s="79">
        <v>163</v>
      </c>
    </row>
    <row r="61" spans="1:9" x14ac:dyDescent="0.2">
      <c r="A61" s="17">
        <v>14</v>
      </c>
      <c r="B61" s="19" t="s">
        <v>269</v>
      </c>
      <c r="C61" s="32">
        <v>231320760</v>
      </c>
      <c r="D61" s="32">
        <v>5</v>
      </c>
      <c r="E61" s="32">
        <v>5</v>
      </c>
      <c r="F61" s="28">
        <f t="shared" si="2"/>
        <v>10</v>
      </c>
      <c r="G61" t="s">
        <v>364</v>
      </c>
      <c r="H61" s="76" t="s">
        <v>463</v>
      </c>
      <c r="I61" s="79">
        <v>18</v>
      </c>
    </row>
    <row r="62" spans="1:9" ht="13.5" thickBot="1" x14ac:dyDescent="0.25">
      <c r="A62" s="17">
        <v>15</v>
      </c>
      <c r="B62" s="18" t="s">
        <v>286</v>
      </c>
      <c r="C62" s="31">
        <v>231330768</v>
      </c>
      <c r="D62" s="31">
        <v>5</v>
      </c>
      <c r="E62" s="31">
        <v>5</v>
      </c>
      <c r="F62" s="28">
        <f t="shared" si="2"/>
        <v>10</v>
      </c>
      <c r="G62" s="35">
        <f>_xlfn.STDEV.P(D48:E65)</f>
        <v>0.55207241428754972</v>
      </c>
      <c r="H62" s="77" t="s">
        <v>464</v>
      </c>
      <c r="I62" s="80">
        <v>0.49647507318484263</v>
      </c>
    </row>
    <row r="63" spans="1:9" x14ac:dyDescent="0.2">
      <c r="A63" s="17">
        <v>16</v>
      </c>
      <c r="B63" s="19" t="s">
        <v>304</v>
      </c>
      <c r="C63" s="32">
        <v>231310752</v>
      </c>
      <c r="D63" s="32">
        <v>4</v>
      </c>
      <c r="E63" s="32">
        <v>4</v>
      </c>
      <c r="F63" s="28">
        <f t="shared" si="2"/>
        <v>8</v>
      </c>
      <c r="G63" t="s">
        <v>368</v>
      </c>
    </row>
    <row r="64" spans="1:9" x14ac:dyDescent="0.2">
      <c r="A64" s="17">
        <v>17</v>
      </c>
      <c r="B64" s="18" t="s">
        <v>321</v>
      </c>
      <c r="C64" s="31">
        <v>231330767</v>
      </c>
      <c r="D64" s="31">
        <v>4</v>
      </c>
      <c r="E64" s="31">
        <v>4</v>
      </c>
      <c r="F64" s="28">
        <f t="shared" si="2"/>
        <v>8</v>
      </c>
      <c r="G64" s="40">
        <f>(G66/10)*100</f>
        <v>90.555555555555557</v>
      </c>
    </row>
    <row r="65" spans="1:8" x14ac:dyDescent="0.2">
      <c r="A65" s="17">
        <v>18</v>
      </c>
      <c r="B65" s="19" t="s">
        <v>332</v>
      </c>
      <c r="C65" s="32">
        <v>231310753</v>
      </c>
      <c r="D65" s="32">
        <v>4</v>
      </c>
      <c r="E65" s="32">
        <v>4</v>
      </c>
      <c r="F65" s="28">
        <f t="shared" si="2"/>
        <v>8</v>
      </c>
      <c r="G65" t="s">
        <v>367</v>
      </c>
    </row>
    <row r="66" spans="1:8" x14ac:dyDescent="0.2">
      <c r="F66" s="28">
        <f>SUM(F48:F65)</f>
        <v>163</v>
      </c>
      <c r="G66" s="35">
        <f>F66/18</f>
        <v>9.0555555555555554</v>
      </c>
    </row>
    <row r="68" spans="1:8" x14ac:dyDescent="0.2">
      <c r="A68" s="13" t="s">
        <v>352</v>
      </c>
    </row>
    <row r="69" spans="1:8" x14ac:dyDescent="0.2">
      <c r="A69" s="13" t="s">
        <v>356</v>
      </c>
    </row>
    <row r="70" spans="1:8" x14ac:dyDescent="0.2">
      <c r="A70" s="15" t="s">
        <v>354</v>
      </c>
      <c r="B70" s="16" t="s">
        <v>1</v>
      </c>
      <c r="C70" s="16" t="s">
        <v>2</v>
      </c>
      <c r="D70" s="20" t="s">
        <v>10</v>
      </c>
      <c r="E70" s="20" t="s">
        <v>11</v>
      </c>
      <c r="F70" s="20" t="s">
        <v>12</v>
      </c>
      <c r="G70" s="20" t="s">
        <v>13</v>
      </c>
      <c r="H70" s="20" t="s">
        <v>14</v>
      </c>
    </row>
    <row r="71" spans="1:8" x14ac:dyDescent="0.2">
      <c r="A71" s="17">
        <v>1</v>
      </c>
      <c r="B71" s="18" t="s">
        <v>38</v>
      </c>
      <c r="C71" s="18">
        <v>231310754</v>
      </c>
      <c r="D71" s="18" t="s">
        <v>34</v>
      </c>
      <c r="E71" s="18" t="s">
        <v>35</v>
      </c>
      <c r="F71" s="18" t="s">
        <v>36</v>
      </c>
      <c r="G71" s="18" t="s">
        <v>34</v>
      </c>
      <c r="H71" s="18" t="s">
        <v>37</v>
      </c>
    </row>
    <row r="72" spans="1:8" x14ac:dyDescent="0.2">
      <c r="A72" s="17">
        <v>2</v>
      </c>
      <c r="B72" s="19" t="s">
        <v>55</v>
      </c>
      <c r="C72" s="19">
        <v>231330765</v>
      </c>
      <c r="D72" s="19" t="s">
        <v>34</v>
      </c>
      <c r="E72" s="19" t="s">
        <v>35</v>
      </c>
      <c r="F72" s="19" t="s">
        <v>37</v>
      </c>
      <c r="G72" s="19" t="s">
        <v>37</v>
      </c>
      <c r="H72" s="19" t="s">
        <v>37</v>
      </c>
    </row>
    <row r="73" spans="1:8" x14ac:dyDescent="0.2">
      <c r="A73" s="17">
        <v>3</v>
      </c>
      <c r="B73" s="18" t="s">
        <v>74</v>
      </c>
      <c r="C73" s="18">
        <v>231320759</v>
      </c>
      <c r="D73" s="18" t="s">
        <v>34</v>
      </c>
      <c r="E73" s="18" t="s">
        <v>35</v>
      </c>
      <c r="F73" s="18" t="s">
        <v>75</v>
      </c>
      <c r="G73" s="18" t="s">
        <v>37</v>
      </c>
      <c r="H73" s="18" t="s">
        <v>37</v>
      </c>
    </row>
    <row r="74" spans="1:8" x14ac:dyDescent="0.2">
      <c r="A74" s="17">
        <v>4</v>
      </c>
      <c r="B74" s="19" t="s">
        <v>92</v>
      </c>
      <c r="C74" s="19">
        <v>231330769</v>
      </c>
      <c r="D74" s="19" t="s">
        <v>34</v>
      </c>
      <c r="E74" s="19" t="s">
        <v>35</v>
      </c>
      <c r="F74" s="19" t="s">
        <v>36</v>
      </c>
      <c r="G74" s="19" t="s">
        <v>37</v>
      </c>
      <c r="H74" s="19" t="s">
        <v>37</v>
      </c>
    </row>
    <row r="75" spans="1:8" x14ac:dyDescent="0.2">
      <c r="A75" s="17">
        <v>5</v>
      </c>
      <c r="B75" s="18" t="s">
        <v>112</v>
      </c>
      <c r="C75" s="18">
        <v>231310755</v>
      </c>
      <c r="D75" s="18" t="s">
        <v>34</v>
      </c>
      <c r="E75" s="18" t="s">
        <v>35</v>
      </c>
      <c r="F75" s="18" t="s">
        <v>36</v>
      </c>
      <c r="G75" s="18" t="s">
        <v>34</v>
      </c>
      <c r="H75" s="18" t="s">
        <v>37</v>
      </c>
    </row>
    <row r="76" spans="1:8" x14ac:dyDescent="0.2">
      <c r="A76" s="17">
        <v>6</v>
      </c>
      <c r="B76" s="19" t="s">
        <v>132</v>
      </c>
      <c r="C76" s="19">
        <v>231320761</v>
      </c>
      <c r="D76" s="19" t="s">
        <v>34</v>
      </c>
      <c r="E76" s="19" t="s">
        <v>35</v>
      </c>
      <c r="F76" s="19" t="s">
        <v>37</v>
      </c>
      <c r="G76" s="19" t="s">
        <v>37</v>
      </c>
      <c r="H76" s="19" t="s">
        <v>37</v>
      </c>
    </row>
    <row r="77" spans="1:8" x14ac:dyDescent="0.2">
      <c r="A77" s="17">
        <v>7</v>
      </c>
      <c r="B77" s="18" t="s">
        <v>151</v>
      </c>
      <c r="C77" s="18">
        <v>231310751</v>
      </c>
      <c r="D77" s="18" t="s">
        <v>34</v>
      </c>
      <c r="E77" s="18" t="s">
        <v>35</v>
      </c>
      <c r="F77" s="18" t="s">
        <v>36</v>
      </c>
      <c r="G77" s="18" t="s">
        <v>34</v>
      </c>
      <c r="H77" s="18" t="s">
        <v>37</v>
      </c>
    </row>
    <row r="78" spans="1:8" x14ac:dyDescent="0.2">
      <c r="A78" s="17">
        <v>8</v>
      </c>
      <c r="B78" s="19" t="s">
        <v>168</v>
      </c>
      <c r="C78" s="19">
        <v>231330766</v>
      </c>
      <c r="D78" s="19" t="s">
        <v>34</v>
      </c>
      <c r="E78" s="19" t="s">
        <v>35</v>
      </c>
      <c r="F78" s="19" t="s">
        <v>36</v>
      </c>
      <c r="G78" s="19" t="s">
        <v>34</v>
      </c>
      <c r="H78" s="19" t="s">
        <v>37</v>
      </c>
    </row>
    <row r="79" spans="1:8" x14ac:dyDescent="0.2">
      <c r="A79" s="17">
        <v>9</v>
      </c>
      <c r="B79" s="18" t="s">
        <v>184</v>
      </c>
      <c r="C79" s="18">
        <v>231330763</v>
      </c>
      <c r="D79" s="18" t="s">
        <v>34</v>
      </c>
      <c r="E79" s="18" t="s">
        <v>35</v>
      </c>
      <c r="F79" s="18" t="s">
        <v>36</v>
      </c>
      <c r="G79" s="18" t="s">
        <v>75</v>
      </c>
      <c r="H79" s="18" t="s">
        <v>34</v>
      </c>
    </row>
    <row r="80" spans="1:8" x14ac:dyDescent="0.2">
      <c r="A80" s="17">
        <v>10</v>
      </c>
      <c r="B80" s="19" t="s">
        <v>199</v>
      </c>
      <c r="C80" s="19">
        <v>231330764</v>
      </c>
      <c r="D80" s="19" t="s">
        <v>34</v>
      </c>
      <c r="E80" s="19" t="s">
        <v>35</v>
      </c>
      <c r="F80" s="19" t="s">
        <v>36</v>
      </c>
      <c r="G80" s="19" t="s">
        <v>75</v>
      </c>
      <c r="H80" s="19" t="s">
        <v>34</v>
      </c>
    </row>
    <row r="81" spans="1:8" x14ac:dyDescent="0.2">
      <c r="A81" s="17">
        <v>11</v>
      </c>
      <c r="B81" s="18" t="s">
        <v>216</v>
      </c>
      <c r="C81" s="18">
        <v>231330770</v>
      </c>
      <c r="D81" s="18" t="s">
        <v>37</v>
      </c>
      <c r="E81" s="18" t="s">
        <v>35</v>
      </c>
      <c r="F81" s="18" t="s">
        <v>37</v>
      </c>
      <c r="G81" s="18" t="s">
        <v>37</v>
      </c>
      <c r="H81" s="18" t="s">
        <v>37</v>
      </c>
    </row>
    <row r="82" spans="1:8" x14ac:dyDescent="0.2">
      <c r="A82" s="17">
        <v>12</v>
      </c>
      <c r="B82" s="19" t="s">
        <v>236</v>
      </c>
      <c r="C82" s="19">
        <v>231310757</v>
      </c>
      <c r="D82" s="19" t="s">
        <v>34</v>
      </c>
      <c r="E82" s="19" t="s">
        <v>35</v>
      </c>
      <c r="F82" s="19" t="s">
        <v>36</v>
      </c>
      <c r="G82" s="19" t="s">
        <v>37</v>
      </c>
      <c r="H82" s="19" t="s">
        <v>37</v>
      </c>
    </row>
    <row r="83" spans="1:8" x14ac:dyDescent="0.2">
      <c r="A83" s="17">
        <v>13</v>
      </c>
      <c r="B83" s="18" t="s">
        <v>254</v>
      </c>
      <c r="C83" s="18">
        <v>231330762</v>
      </c>
      <c r="D83" s="18" t="s">
        <v>34</v>
      </c>
      <c r="E83" s="18" t="s">
        <v>35</v>
      </c>
      <c r="F83" s="18" t="s">
        <v>37</v>
      </c>
      <c r="G83" s="18" t="s">
        <v>34</v>
      </c>
      <c r="H83" s="18" t="s">
        <v>37</v>
      </c>
    </row>
    <row r="84" spans="1:8" x14ac:dyDescent="0.2">
      <c r="A84" s="17">
        <v>14</v>
      </c>
      <c r="B84" s="19" t="s">
        <v>269</v>
      </c>
      <c r="C84" s="19">
        <v>231320760</v>
      </c>
      <c r="D84" s="19" t="s">
        <v>37</v>
      </c>
      <c r="E84" s="19" t="s">
        <v>35</v>
      </c>
      <c r="F84" s="19" t="s">
        <v>36</v>
      </c>
      <c r="G84" s="19" t="s">
        <v>34</v>
      </c>
      <c r="H84" s="19" t="s">
        <v>37</v>
      </c>
    </row>
    <row r="85" spans="1:8" x14ac:dyDescent="0.2">
      <c r="A85" s="17">
        <v>15</v>
      </c>
      <c r="B85" s="18" t="s">
        <v>286</v>
      </c>
      <c r="C85" s="18">
        <v>231330768</v>
      </c>
      <c r="D85" s="18" t="s">
        <v>34</v>
      </c>
      <c r="E85" s="18" t="s">
        <v>35</v>
      </c>
      <c r="F85" s="18" t="s">
        <v>36</v>
      </c>
      <c r="G85" s="18" t="s">
        <v>34</v>
      </c>
      <c r="H85" s="18" t="s">
        <v>37</v>
      </c>
    </row>
    <row r="86" spans="1:8" x14ac:dyDescent="0.2">
      <c r="A86" s="17">
        <v>16</v>
      </c>
      <c r="B86" s="19" t="s">
        <v>304</v>
      </c>
      <c r="C86" s="19">
        <v>231310752</v>
      </c>
      <c r="D86" s="19" t="s">
        <v>34</v>
      </c>
      <c r="E86" s="19" t="s">
        <v>35</v>
      </c>
      <c r="F86" s="19" t="s">
        <v>37</v>
      </c>
      <c r="G86" s="19" t="s">
        <v>34</v>
      </c>
      <c r="H86" s="19" t="s">
        <v>37</v>
      </c>
    </row>
    <row r="87" spans="1:8" x14ac:dyDescent="0.2">
      <c r="A87" s="17">
        <v>17</v>
      </c>
      <c r="B87" s="18" t="s">
        <v>321</v>
      </c>
      <c r="C87" s="18">
        <v>231330767</v>
      </c>
      <c r="D87" s="18" t="s">
        <v>34</v>
      </c>
      <c r="E87" s="18" t="s">
        <v>35</v>
      </c>
      <c r="F87" s="18" t="s">
        <v>36</v>
      </c>
      <c r="G87" s="18" t="s">
        <v>37</v>
      </c>
      <c r="H87" s="18" t="s">
        <v>37</v>
      </c>
    </row>
    <row r="88" spans="1:8" x14ac:dyDescent="0.2">
      <c r="A88" s="17">
        <v>18</v>
      </c>
      <c r="B88" s="19" t="s">
        <v>332</v>
      </c>
      <c r="C88" s="19">
        <v>231310753</v>
      </c>
      <c r="D88" s="19" t="s">
        <v>34</v>
      </c>
      <c r="E88" s="19" t="s">
        <v>35</v>
      </c>
      <c r="F88" s="19" t="s">
        <v>34</v>
      </c>
      <c r="G88" s="19" t="s">
        <v>34</v>
      </c>
      <c r="H88" s="19" t="s">
        <v>37</v>
      </c>
    </row>
    <row r="91" spans="1:8" x14ac:dyDescent="0.2">
      <c r="A91" s="13" t="s">
        <v>357</v>
      </c>
    </row>
    <row r="92" spans="1:8" ht="50.1" customHeight="1" x14ac:dyDescent="0.2">
      <c r="A92" s="15" t="s">
        <v>354</v>
      </c>
      <c r="B92" s="16" t="s">
        <v>1</v>
      </c>
      <c r="C92" s="16" t="s">
        <v>2</v>
      </c>
      <c r="D92" s="21" t="s">
        <v>15</v>
      </c>
      <c r="E92" s="21" t="s">
        <v>16</v>
      </c>
      <c r="F92" t="s">
        <v>373</v>
      </c>
      <c r="G92" t="s">
        <v>374</v>
      </c>
    </row>
    <row r="93" spans="1:8" ht="50.1" customHeight="1" x14ac:dyDescent="0.2">
      <c r="A93" s="17">
        <v>1</v>
      </c>
      <c r="B93" s="18" t="s">
        <v>38</v>
      </c>
      <c r="C93" s="18">
        <v>231310754</v>
      </c>
      <c r="D93" s="22" t="s">
        <v>39</v>
      </c>
      <c r="E93" s="22" t="s">
        <v>40</v>
      </c>
    </row>
    <row r="94" spans="1:8" ht="50.1" customHeight="1" x14ac:dyDescent="0.2">
      <c r="A94" s="17">
        <v>2</v>
      </c>
      <c r="B94" s="19" t="s">
        <v>55</v>
      </c>
      <c r="C94" s="19">
        <v>231330765</v>
      </c>
      <c r="D94" s="23" t="s">
        <v>56</v>
      </c>
      <c r="E94" s="23" t="s">
        <v>57</v>
      </c>
    </row>
    <row r="95" spans="1:8" ht="50.1" customHeight="1" x14ac:dyDescent="0.2">
      <c r="A95" s="17">
        <v>3</v>
      </c>
      <c r="B95" s="18" t="s">
        <v>74</v>
      </c>
      <c r="C95" s="18">
        <v>231320759</v>
      </c>
      <c r="D95" s="22" t="s">
        <v>76</v>
      </c>
      <c r="E95" s="22" t="s">
        <v>77</v>
      </c>
    </row>
    <row r="96" spans="1:8" ht="50.1" customHeight="1" x14ac:dyDescent="0.2">
      <c r="A96" s="17">
        <v>4</v>
      </c>
      <c r="B96" s="19" t="s">
        <v>92</v>
      </c>
      <c r="C96" s="19">
        <v>231330769</v>
      </c>
      <c r="D96" s="23" t="s">
        <v>94</v>
      </c>
      <c r="E96" s="23" t="s">
        <v>95</v>
      </c>
    </row>
    <row r="97" spans="1:5" ht="50.1" customHeight="1" x14ac:dyDescent="0.2">
      <c r="A97" s="17">
        <v>5</v>
      </c>
      <c r="B97" s="18" t="s">
        <v>112</v>
      </c>
      <c r="C97" s="18">
        <v>231310755</v>
      </c>
      <c r="D97" s="22" t="s">
        <v>114</v>
      </c>
      <c r="E97" s="22" t="s">
        <v>115</v>
      </c>
    </row>
    <row r="98" spans="1:5" ht="50.1" customHeight="1" x14ac:dyDescent="0.2">
      <c r="A98" s="17">
        <v>6</v>
      </c>
      <c r="B98" s="19" t="s">
        <v>132</v>
      </c>
      <c r="C98" s="19">
        <v>231320761</v>
      </c>
      <c r="D98" s="23" t="s">
        <v>133</v>
      </c>
      <c r="E98" s="23" t="s">
        <v>134</v>
      </c>
    </row>
    <row r="99" spans="1:5" ht="50.1" customHeight="1" x14ac:dyDescent="0.2">
      <c r="A99" s="17">
        <v>7</v>
      </c>
      <c r="B99" s="18" t="s">
        <v>151</v>
      </c>
      <c r="C99" s="18">
        <v>231310751</v>
      </c>
      <c r="D99" s="22" t="s">
        <v>152</v>
      </c>
      <c r="E99" s="22" t="s">
        <v>153</v>
      </c>
    </row>
    <row r="100" spans="1:5" ht="50.1" customHeight="1" x14ac:dyDescent="0.2">
      <c r="A100" s="17">
        <v>8</v>
      </c>
      <c r="B100" s="19" t="s">
        <v>168</v>
      </c>
      <c r="C100" s="19">
        <v>231330766</v>
      </c>
      <c r="D100" s="23" t="s">
        <v>169</v>
      </c>
      <c r="E100" s="23" t="s">
        <v>170</v>
      </c>
    </row>
    <row r="101" spans="1:5" ht="50.1" customHeight="1" x14ac:dyDescent="0.2">
      <c r="A101" s="17">
        <v>9</v>
      </c>
      <c r="B101" s="18" t="s">
        <v>184</v>
      </c>
      <c r="C101" s="18">
        <v>231330763</v>
      </c>
      <c r="D101" s="22" t="s">
        <v>185</v>
      </c>
      <c r="E101" s="22" t="s">
        <v>186</v>
      </c>
    </row>
    <row r="102" spans="1:5" ht="50.1" customHeight="1" x14ac:dyDescent="0.2">
      <c r="A102" s="17">
        <v>10</v>
      </c>
      <c r="B102" s="19" t="s">
        <v>199</v>
      </c>
      <c r="C102" s="19">
        <v>231330764</v>
      </c>
      <c r="D102" s="23" t="s">
        <v>200</v>
      </c>
      <c r="E102" s="23" t="s">
        <v>201</v>
      </c>
    </row>
    <row r="103" spans="1:5" ht="50.1" customHeight="1" x14ac:dyDescent="0.2">
      <c r="A103" s="17">
        <v>11</v>
      </c>
      <c r="B103" s="18" t="s">
        <v>216</v>
      </c>
      <c r="C103" s="18">
        <v>231330770</v>
      </c>
      <c r="D103" s="22" t="s">
        <v>218</v>
      </c>
      <c r="E103" s="22" t="s">
        <v>219</v>
      </c>
    </row>
    <row r="104" spans="1:5" ht="50.1" customHeight="1" x14ac:dyDescent="0.2">
      <c r="A104" s="17">
        <v>12</v>
      </c>
      <c r="B104" s="19" t="s">
        <v>236</v>
      </c>
      <c r="C104" s="19">
        <v>231310757</v>
      </c>
      <c r="D104" s="23" t="s">
        <v>237</v>
      </c>
      <c r="E104" s="23" t="s">
        <v>238</v>
      </c>
    </row>
    <row r="105" spans="1:5" ht="50.1" customHeight="1" x14ac:dyDescent="0.2">
      <c r="A105" s="17">
        <v>13</v>
      </c>
      <c r="B105" s="18" t="s">
        <v>254</v>
      </c>
      <c r="C105" s="18">
        <v>231330762</v>
      </c>
      <c r="D105" s="22" t="s">
        <v>256</v>
      </c>
      <c r="E105" s="22" t="s">
        <v>257</v>
      </c>
    </row>
    <row r="106" spans="1:5" ht="50.1" customHeight="1" x14ac:dyDescent="0.2">
      <c r="A106" s="17">
        <v>14</v>
      </c>
      <c r="B106" s="19" t="s">
        <v>269</v>
      </c>
      <c r="C106" s="19">
        <v>231320760</v>
      </c>
      <c r="D106" s="23" t="s">
        <v>270</v>
      </c>
      <c r="E106" s="23" t="s">
        <v>271</v>
      </c>
    </row>
    <row r="107" spans="1:5" ht="50.1" customHeight="1" x14ac:dyDescent="0.2">
      <c r="A107" s="17">
        <v>15</v>
      </c>
      <c r="B107" s="18" t="s">
        <v>286</v>
      </c>
      <c r="C107" s="18">
        <v>231330768</v>
      </c>
      <c r="D107" s="22" t="s">
        <v>288</v>
      </c>
      <c r="E107" s="22" t="s">
        <v>289</v>
      </c>
    </row>
    <row r="108" spans="1:5" ht="50.1" customHeight="1" x14ac:dyDescent="0.2">
      <c r="A108" s="17">
        <v>16</v>
      </c>
      <c r="B108" s="19" t="s">
        <v>304</v>
      </c>
      <c r="C108" s="19">
        <v>231310752</v>
      </c>
      <c r="D108" s="23" t="s">
        <v>305</v>
      </c>
      <c r="E108" s="23" t="s">
        <v>306</v>
      </c>
    </row>
    <row r="109" spans="1:5" ht="50.1" customHeight="1" x14ac:dyDescent="0.2">
      <c r="A109" s="17">
        <v>17</v>
      </c>
      <c r="B109" s="18" t="s">
        <v>321</v>
      </c>
      <c r="C109" s="18">
        <v>231330767</v>
      </c>
      <c r="D109" s="22" t="s">
        <v>322</v>
      </c>
      <c r="E109" s="22" t="s">
        <v>323</v>
      </c>
    </row>
    <row r="110" spans="1:5" ht="50.1" customHeight="1" x14ac:dyDescent="0.2">
      <c r="A110" s="17">
        <v>18</v>
      </c>
      <c r="B110" s="19" t="s">
        <v>332</v>
      </c>
      <c r="C110" s="19">
        <v>231310753</v>
      </c>
      <c r="D110" s="23" t="s">
        <v>333</v>
      </c>
      <c r="E110" s="23" t="s">
        <v>334</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tabSelected="1" topLeftCell="A43" workbookViewId="0">
      <selection activeCell="B55" sqref="B55:D60"/>
    </sheetView>
  </sheetViews>
  <sheetFormatPr defaultRowHeight="12.75" x14ac:dyDescent="0.2"/>
  <cols>
    <col min="1" max="1" width="3.28515625" customWidth="1"/>
    <col min="2" max="2" width="26.7109375" customWidth="1"/>
    <col min="3" max="3" width="19.85546875" customWidth="1"/>
    <col min="4" max="14" width="40.7109375" customWidth="1"/>
  </cols>
  <sheetData>
    <row r="1" spans="1:14" x14ac:dyDescent="0.2">
      <c r="A1" s="13" t="s">
        <v>358</v>
      </c>
    </row>
    <row r="2" spans="1:14" x14ac:dyDescent="0.2">
      <c r="A2" s="13" t="s">
        <v>359</v>
      </c>
    </row>
    <row r="3" spans="1:14" ht="51" x14ac:dyDescent="0.2">
      <c r="A3" s="15" t="s">
        <v>354</v>
      </c>
      <c r="B3" s="16" t="s">
        <v>1</v>
      </c>
      <c r="C3" s="16" t="s">
        <v>2</v>
      </c>
      <c r="D3" s="24" t="s">
        <v>17</v>
      </c>
      <c r="E3" s="24" t="s">
        <v>18</v>
      </c>
      <c r="F3" s="24" t="s">
        <v>19</v>
      </c>
      <c r="G3" s="24" t="s">
        <v>20</v>
      </c>
      <c r="H3" s="24" t="s">
        <v>21</v>
      </c>
      <c r="I3" s="24" t="s">
        <v>22</v>
      </c>
      <c r="J3" s="24" t="s">
        <v>23</v>
      </c>
      <c r="K3" s="24" t="s">
        <v>24</v>
      </c>
      <c r="L3" s="24" t="s">
        <v>25</v>
      </c>
      <c r="M3" s="24" t="s">
        <v>26</v>
      </c>
      <c r="N3" s="24" t="s">
        <v>27</v>
      </c>
    </row>
    <row r="4" spans="1:14" x14ac:dyDescent="0.2">
      <c r="A4" s="17">
        <v>1</v>
      </c>
      <c r="B4" s="18" t="s">
        <v>38</v>
      </c>
      <c r="C4" s="18">
        <v>231310754</v>
      </c>
      <c r="D4" s="25" t="s">
        <v>41</v>
      </c>
      <c r="E4" s="25" t="s">
        <v>42</v>
      </c>
      <c r="F4" s="25" t="s">
        <v>43</v>
      </c>
      <c r="G4" s="25" t="s">
        <v>44</v>
      </c>
      <c r="H4" s="25" t="s">
        <v>45</v>
      </c>
      <c r="I4" s="25" t="s">
        <v>46</v>
      </c>
      <c r="J4" s="25" t="s">
        <v>47</v>
      </c>
      <c r="K4" s="25" t="s">
        <v>47</v>
      </c>
      <c r="L4" s="25" t="s">
        <v>48</v>
      </c>
      <c r="M4" s="25" t="s">
        <v>49</v>
      </c>
      <c r="N4" s="25" t="s">
        <v>50</v>
      </c>
    </row>
    <row r="5" spans="1:14" ht="114.75" x14ac:dyDescent="0.2">
      <c r="A5" s="17">
        <v>2</v>
      </c>
      <c r="B5" s="19" t="s">
        <v>55</v>
      </c>
      <c r="C5" s="19">
        <v>231330765</v>
      </c>
      <c r="D5" s="26" t="s">
        <v>58</v>
      </c>
      <c r="E5" s="26" t="s">
        <v>59</v>
      </c>
      <c r="F5" s="26" t="s">
        <v>60</v>
      </c>
      <c r="G5" s="26" t="s">
        <v>61</v>
      </c>
      <c r="H5" s="26" t="s">
        <v>62</v>
      </c>
      <c r="I5" s="26" t="s">
        <v>63</v>
      </c>
      <c r="J5" s="26" t="s">
        <v>64</v>
      </c>
      <c r="K5" s="26" t="s">
        <v>65</v>
      </c>
      <c r="L5" s="26" t="s">
        <v>66</v>
      </c>
      <c r="M5" s="26" t="s">
        <v>67</v>
      </c>
      <c r="N5" s="26" t="s">
        <v>68</v>
      </c>
    </row>
    <row r="6" spans="1:14" ht="38.25" x14ac:dyDescent="0.2">
      <c r="A6" s="17">
        <v>3</v>
      </c>
      <c r="B6" s="18" t="s">
        <v>74</v>
      </c>
      <c r="C6" s="18">
        <v>231320759</v>
      </c>
      <c r="D6" s="25" t="s">
        <v>78</v>
      </c>
      <c r="E6" s="25" t="s">
        <v>79</v>
      </c>
      <c r="F6" s="25" t="s">
        <v>80</v>
      </c>
      <c r="G6" s="25" t="s">
        <v>81</v>
      </c>
      <c r="H6" s="25" t="s">
        <v>82</v>
      </c>
      <c r="I6" s="25" t="s">
        <v>51</v>
      </c>
      <c r="J6" s="25" t="s">
        <v>83</v>
      </c>
      <c r="K6" s="25" t="s">
        <v>84</v>
      </c>
      <c r="L6" s="25" t="s">
        <v>85</v>
      </c>
      <c r="M6" s="25" t="s">
        <v>86</v>
      </c>
      <c r="N6" s="27"/>
    </row>
    <row r="7" spans="1:14" ht="102" x14ac:dyDescent="0.2">
      <c r="A7" s="17">
        <v>4</v>
      </c>
      <c r="B7" s="19" t="s">
        <v>92</v>
      </c>
      <c r="C7" s="19">
        <v>231330769</v>
      </c>
      <c r="D7" s="26" t="s">
        <v>96</v>
      </c>
      <c r="E7" s="26" t="s">
        <v>97</v>
      </c>
      <c r="F7" s="26" t="s">
        <v>98</v>
      </c>
      <c r="G7" s="26" t="s">
        <v>99</v>
      </c>
      <c r="H7" s="26" t="s">
        <v>100</v>
      </c>
      <c r="I7" s="26" t="s">
        <v>101</v>
      </c>
      <c r="J7" s="26" t="s">
        <v>102</v>
      </c>
      <c r="K7" s="26" t="s">
        <v>103</v>
      </c>
      <c r="L7" s="26" t="s">
        <v>104</v>
      </c>
      <c r="M7" s="26" t="s">
        <v>105</v>
      </c>
      <c r="N7" s="26" t="s">
        <v>106</v>
      </c>
    </row>
    <row r="8" spans="1:14" ht="25.5" x14ac:dyDescent="0.2">
      <c r="A8" s="17">
        <v>5</v>
      </c>
      <c r="B8" s="18" t="s">
        <v>112</v>
      </c>
      <c r="C8" s="18">
        <v>231310755</v>
      </c>
      <c r="D8" s="25" t="s">
        <v>116</v>
      </c>
      <c r="E8" s="25" t="s">
        <v>117</v>
      </c>
      <c r="F8" s="25" t="s">
        <v>118</v>
      </c>
      <c r="G8" s="25" t="s">
        <v>119</v>
      </c>
      <c r="H8" s="25" t="s">
        <v>120</v>
      </c>
      <c r="I8" s="25" t="s">
        <v>121</v>
      </c>
      <c r="J8" s="25" t="s">
        <v>122</v>
      </c>
      <c r="K8" s="25" t="s">
        <v>123</v>
      </c>
      <c r="L8" s="25" t="s">
        <v>124</v>
      </c>
      <c r="M8" s="25" t="s">
        <v>125</v>
      </c>
      <c r="N8" s="25" t="s">
        <v>126</v>
      </c>
    </row>
    <row r="9" spans="1:14" ht="102" x14ac:dyDescent="0.2">
      <c r="A9" s="17">
        <v>6</v>
      </c>
      <c r="B9" s="19" t="s">
        <v>132</v>
      </c>
      <c r="C9" s="19">
        <v>231320761</v>
      </c>
      <c r="D9" s="26" t="s">
        <v>135</v>
      </c>
      <c r="E9" s="26" t="s">
        <v>136</v>
      </c>
      <c r="F9" s="26" t="s">
        <v>137</v>
      </c>
      <c r="G9" s="26" t="s">
        <v>138</v>
      </c>
      <c r="H9" s="26" t="s">
        <v>139</v>
      </c>
      <c r="I9" s="26" t="s">
        <v>140</v>
      </c>
      <c r="J9" s="26" t="s">
        <v>141</v>
      </c>
      <c r="K9" s="26" t="s">
        <v>142</v>
      </c>
      <c r="L9" s="26" t="s">
        <v>143</v>
      </c>
      <c r="M9" s="26" t="s">
        <v>144</v>
      </c>
      <c r="N9" s="26" t="s">
        <v>145</v>
      </c>
    </row>
    <row r="10" spans="1:14" ht="38.25" x14ac:dyDescent="0.2">
      <c r="A10" s="17">
        <v>7</v>
      </c>
      <c r="B10" s="18" t="s">
        <v>151</v>
      </c>
      <c r="C10" s="18">
        <v>231310751</v>
      </c>
      <c r="D10" s="25" t="s">
        <v>154</v>
      </c>
      <c r="E10" s="25" t="s">
        <v>155</v>
      </c>
      <c r="F10" s="25" t="s">
        <v>156</v>
      </c>
      <c r="G10" s="25" t="s">
        <v>157</v>
      </c>
      <c r="H10" s="25" t="s">
        <v>158</v>
      </c>
      <c r="I10" s="25" t="s">
        <v>159</v>
      </c>
      <c r="J10" s="25" t="s">
        <v>160</v>
      </c>
      <c r="K10" s="25" t="s">
        <v>43</v>
      </c>
      <c r="L10" s="25" t="s">
        <v>161</v>
      </c>
      <c r="M10" s="25" t="s">
        <v>162</v>
      </c>
      <c r="N10" s="25" t="s">
        <v>163</v>
      </c>
    </row>
    <row r="11" spans="1:14" ht="25.5" x14ac:dyDescent="0.2">
      <c r="A11" s="17">
        <v>8</v>
      </c>
      <c r="B11" s="19" t="s">
        <v>168</v>
      </c>
      <c r="C11" s="19">
        <v>231330766</v>
      </c>
      <c r="D11" s="26" t="s">
        <v>171</v>
      </c>
      <c r="E11" s="26" t="s">
        <v>172</v>
      </c>
      <c r="F11" s="26" t="s">
        <v>173</v>
      </c>
      <c r="G11" s="26" t="s">
        <v>174</v>
      </c>
      <c r="H11" s="26" t="s">
        <v>175</v>
      </c>
      <c r="I11" s="26" t="s">
        <v>176</v>
      </c>
      <c r="J11" s="26" t="s">
        <v>160</v>
      </c>
      <c r="K11" s="26" t="s">
        <v>47</v>
      </c>
      <c r="L11" s="26" t="s">
        <v>177</v>
      </c>
      <c r="M11" s="26" t="s">
        <v>178</v>
      </c>
      <c r="N11" s="26" t="s">
        <v>179</v>
      </c>
    </row>
    <row r="12" spans="1:14" x14ac:dyDescent="0.2">
      <c r="A12" s="17">
        <v>9</v>
      </c>
      <c r="B12" s="18" t="s">
        <v>184</v>
      </c>
      <c r="C12" s="18">
        <v>231330763</v>
      </c>
      <c r="D12" s="25" t="s">
        <v>187</v>
      </c>
      <c r="E12" s="25" t="s">
        <v>188</v>
      </c>
      <c r="F12" s="25" t="s">
        <v>186</v>
      </c>
      <c r="G12" s="25" t="s">
        <v>81</v>
      </c>
      <c r="H12" s="25" t="s">
        <v>189</v>
      </c>
      <c r="I12" s="25" t="s">
        <v>190</v>
      </c>
      <c r="J12" s="25" t="s">
        <v>141</v>
      </c>
      <c r="K12" s="25" t="s">
        <v>191</v>
      </c>
      <c r="L12" s="25" t="s">
        <v>192</v>
      </c>
      <c r="M12" s="25" t="s">
        <v>193</v>
      </c>
      <c r="N12" s="25" t="s">
        <v>194</v>
      </c>
    </row>
    <row r="13" spans="1:14" ht="76.5" x14ac:dyDescent="0.2">
      <c r="A13" s="17">
        <v>10</v>
      </c>
      <c r="B13" s="19" t="s">
        <v>199</v>
      </c>
      <c r="C13" s="19">
        <v>231330764</v>
      </c>
      <c r="D13" s="26" t="s">
        <v>202</v>
      </c>
      <c r="E13" s="26" t="s">
        <v>203</v>
      </c>
      <c r="F13" s="26" t="s">
        <v>204</v>
      </c>
      <c r="G13" s="26" t="s">
        <v>81</v>
      </c>
      <c r="H13" s="26" t="s">
        <v>205</v>
      </c>
      <c r="I13" s="26" t="s">
        <v>206</v>
      </c>
      <c r="J13" s="26" t="s">
        <v>141</v>
      </c>
      <c r="K13" s="26" t="s">
        <v>207</v>
      </c>
      <c r="L13" s="26" t="s">
        <v>208</v>
      </c>
      <c r="M13" s="26" t="s">
        <v>209</v>
      </c>
      <c r="N13" s="26" t="s">
        <v>210</v>
      </c>
    </row>
    <row r="14" spans="1:14" ht="25.5" x14ac:dyDescent="0.2">
      <c r="A14" s="17">
        <v>11</v>
      </c>
      <c r="B14" s="18" t="s">
        <v>216</v>
      </c>
      <c r="C14" s="18">
        <v>231330770</v>
      </c>
      <c r="D14" s="25" t="s">
        <v>220</v>
      </c>
      <c r="E14" s="25" t="s">
        <v>221</v>
      </c>
      <c r="F14" s="25" t="s">
        <v>222</v>
      </c>
      <c r="G14" s="25" t="s">
        <v>223</v>
      </c>
      <c r="H14" s="25" t="s">
        <v>224</v>
      </c>
      <c r="I14" s="25" t="s">
        <v>225</v>
      </c>
      <c r="J14" s="25" t="s">
        <v>226</v>
      </c>
      <c r="K14" s="25" t="s">
        <v>227</v>
      </c>
      <c r="L14" s="25" t="s">
        <v>228</v>
      </c>
      <c r="M14" s="25" t="s">
        <v>229</v>
      </c>
      <c r="N14" s="25" t="s">
        <v>230</v>
      </c>
    </row>
    <row r="15" spans="1:14" ht="216.75" x14ac:dyDescent="0.2">
      <c r="A15" s="17">
        <v>12</v>
      </c>
      <c r="B15" s="19" t="s">
        <v>236</v>
      </c>
      <c r="C15" s="19">
        <v>231310757</v>
      </c>
      <c r="D15" s="26" t="s">
        <v>239</v>
      </c>
      <c r="E15" s="26" t="s">
        <v>240</v>
      </c>
      <c r="F15" s="26" t="s">
        <v>241</v>
      </c>
      <c r="G15" s="26" t="s">
        <v>242</v>
      </c>
      <c r="H15" s="26" t="s">
        <v>243</v>
      </c>
      <c r="I15" s="26" t="s">
        <v>244</v>
      </c>
      <c r="J15" s="26" t="s">
        <v>245</v>
      </c>
      <c r="K15" s="26" t="s">
        <v>43</v>
      </c>
      <c r="L15" s="26" t="s">
        <v>246</v>
      </c>
      <c r="M15" s="26" t="s">
        <v>247</v>
      </c>
      <c r="N15" s="26" t="s">
        <v>248</v>
      </c>
    </row>
    <row r="16" spans="1:14" ht="51" x14ac:dyDescent="0.2">
      <c r="A16" s="17">
        <v>13</v>
      </c>
      <c r="B16" s="18" t="s">
        <v>254</v>
      </c>
      <c r="C16" s="18">
        <v>231330762</v>
      </c>
      <c r="D16" s="25" t="s">
        <v>258</v>
      </c>
      <c r="E16" s="25" t="s">
        <v>196</v>
      </c>
      <c r="F16" s="25" t="s">
        <v>259</v>
      </c>
      <c r="G16" s="25" t="s">
        <v>260</v>
      </c>
      <c r="H16" s="25" t="s">
        <v>261</v>
      </c>
      <c r="I16" s="25" t="s">
        <v>262</v>
      </c>
      <c r="J16" s="25" t="s">
        <v>263</v>
      </c>
      <c r="K16" s="25" t="s">
        <v>47</v>
      </c>
      <c r="L16" s="25" t="s">
        <v>264</v>
      </c>
      <c r="M16" s="25" t="s">
        <v>196</v>
      </c>
      <c r="N16" s="25" t="s">
        <v>196</v>
      </c>
    </row>
    <row r="17" spans="1:14" ht="38.25" x14ac:dyDescent="0.2">
      <c r="A17" s="17">
        <v>14</v>
      </c>
      <c r="B17" s="19" t="s">
        <v>269</v>
      </c>
      <c r="C17" s="19">
        <v>231320760</v>
      </c>
      <c r="D17" s="26" t="s">
        <v>272</v>
      </c>
      <c r="E17" s="26" t="s">
        <v>273</v>
      </c>
      <c r="F17" s="26" t="s">
        <v>274</v>
      </c>
      <c r="G17" s="26" t="s">
        <v>275</v>
      </c>
      <c r="H17" s="26" t="s">
        <v>276</v>
      </c>
      <c r="I17" s="26" t="s">
        <v>277</v>
      </c>
      <c r="J17" s="26" t="s">
        <v>102</v>
      </c>
      <c r="K17" s="26" t="s">
        <v>278</v>
      </c>
      <c r="L17" s="26" t="s">
        <v>279</v>
      </c>
      <c r="M17" s="26" t="s">
        <v>280</v>
      </c>
      <c r="N17" s="26" t="s">
        <v>281</v>
      </c>
    </row>
    <row r="18" spans="1:14" ht="76.5" x14ac:dyDescent="0.2">
      <c r="A18" s="17">
        <v>15</v>
      </c>
      <c r="B18" s="18" t="s">
        <v>286</v>
      </c>
      <c r="C18" s="18">
        <v>231330768</v>
      </c>
      <c r="D18" s="25" t="s">
        <v>290</v>
      </c>
      <c r="E18" s="25" t="s">
        <v>291</v>
      </c>
      <c r="F18" s="25" t="s">
        <v>186</v>
      </c>
      <c r="G18" s="25" t="s">
        <v>174</v>
      </c>
      <c r="H18" s="25" t="s">
        <v>292</v>
      </c>
      <c r="I18" s="25" t="s">
        <v>293</v>
      </c>
      <c r="J18" s="25" t="s">
        <v>294</v>
      </c>
      <c r="K18" s="25" t="s">
        <v>295</v>
      </c>
      <c r="L18" s="25" t="s">
        <v>296</v>
      </c>
      <c r="M18" s="25" t="s">
        <v>297</v>
      </c>
      <c r="N18" s="25" t="s">
        <v>298</v>
      </c>
    </row>
    <row r="19" spans="1:14" ht="63.75" x14ac:dyDescent="0.2">
      <c r="A19" s="17">
        <v>16</v>
      </c>
      <c r="B19" s="19" t="s">
        <v>304</v>
      </c>
      <c r="C19" s="19">
        <v>231310752</v>
      </c>
      <c r="D19" s="26" t="s">
        <v>307</v>
      </c>
      <c r="E19" s="26" t="s">
        <v>308</v>
      </c>
      <c r="F19" s="26" t="s">
        <v>309</v>
      </c>
      <c r="G19" s="26" t="s">
        <v>310</v>
      </c>
      <c r="H19" s="26" t="s">
        <v>311</v>
      </c>
      <c r="I19" s="26" t="s">
        <v>226</v>
      </c>
      <c r="J19" s="26" t="s">
        <v>226</v>
      </c>
      <c r="K19" s="26" t="s">
        <v>312</v>
      </c>
      <c r="L19" s="26" t="s">
        <v>313</v>
      </c>
      <c r="M19" s="26" t="s">
        <v>314</v>
      </c>
      <c r="N19" s="26" t="s">
        <v>315</v>
      </c>
    </row>
    <row r="20" spans="1:14" ht="25.5" x14ac:dyDescent="0.2">
      <c r="A20" s="17">
        <v>17</v>
      </c>
      <c r="B20" s="18" t="s">
        <v>321</v>
      </c>
      <c r="C20" s="18">
        <v>231330767</v>
      </c>
      <c r="D20" s="25" t="s">
        <v>324</v>
      </c>
      <c r="E20" s="25" t="s">
        <v>325</v>
      </c>
      <c r="F20" s="25" t="s">
        <v>326</v>
      </c>
      <c r="G20" s="25" t="s">
        <v>51</v>
      </c>
      <c r="H20" s="25" t="s">
        <v>327</v>
      </c>
      <c r="I20" s="25" t="s">
        <v>51</v>
      </c>
      <c r="J20" s="25" t="s">
        <v>328</v>
      </c>
      <c r="K20" s="25" t="s">
        <v>329</v>
      </c>
      <c r="L20" s="25" t="s">
        <v>330</v>
      </c>
      <c r="M20" s="25" t="s">
        <v>196</v>
      </c>
      <c r="N20" s="25" t="s">
        <v>281</v>
      </c>
    </row>
    <row r="21" spans="1:14" ht="89.25" x14ac:dyDescent="0.2">
      <c r="A21" s="17">
        <v>18</v>
      </c>
      <c r="B21" s="19" t="s">
        <v>332</v>
      </c>
      <c r="C21" s="19">
        <v>231310753</v>
      </c>
      <c r="D21" s="26" t="s">
        <v>335</v>
      </c>
      <c r="E21" s="26" t="s">
        <v>336</v>
      </c>
      <c r="F21" s="26" t="s">
        <v>337</v>
      </c>
      <c r="G21" s="26" t="s">
        <v>338</v>
      </c>
      <c r="H21" s="26" t="s">
        <v>339</v>
      </c>
      <c r="I21" s="26" t="s">
        <v>340</v>
      </c>
      <c r="J21" s="26" t="s">
        <v>341</v>
      </c>
      <c r="K21" s="26" t="s">
        <v>47</v>
      </c>
      <c r="L21" s="26" t="s">
        <v>342</v>
      </c>
      <c r="M21" s="26" t="s">
        <v>343</v>
      </c>
      <c r="N21" s="26" t="s">
        <v>344</v>
      </c>
    </row>
    <row r="24" spans="1:14" x14ac:dyDescent="0.2">
      <c r="A24" s="13" t="s">
        <v>360</v>
      </c>
    </row>
    <row r="25" spans="1:14" ht="39.950000000000003" customHeight="1" x14ac:dyDescent="0.2">
      <c r="A25" s="15" t="s">
        <v>354</v>
      </c>
      <c r="B25" s="16" t="s">
        <v>1</v>
      </c>
      <c r="C25" s="16" t="s">
        <v>2</v>
      </c>
      <c r="D25" s="24" t="s">
        <v>28</v>
      </c>
      <c r="E25" s="24" t="s">
        <v>29</v>
      </c>
      <c r="F25" s="24" t="s">
        <v>30</v>
      </c>
      <c r="G25" s="24" t="s">
        <v>31</v>
      </c>
      <c r="H25" s="24" t="s">
        <v>32</v>
      </c>
    </row>
    <row r="26" spans="1:14" ht="39.950000000000003" customHeight="1" x14ac:dyDescent="0.2">
      <c r="A26" s="17">
        <v>1</v>
      </c>
      <c r="B26" s="18" t="s">
        <v>38</v>
      </c>
      <c r="C26" s="18">
        <v>231310754</v>
      </c>
      <c r="D26" s="25" t="s">
        <v>51</v>
      </c>
      <c r="E26" s="25" t="s">
        <v>52</v>
      </c>
      <c r="F26" s="74" t="s">
        <v>53</v>
      </c>
      <c r="G26" s="25" t="s">
        <v>51</v>
      </c>
      <c r="H26" s="74" t="s">
        <v>54</v>
      </c>
    </row>
    <row r="27" spans="1:14" ht="39.950000000000003" customHeight="1" x14ac:dyDescent="0.2">
      <c r="A27" s="17">
        <v>2</v>
      </c>
      <c r="B27" s="19" t="s">
        <v>55</v>
      </c>
      <c r="C27" s="19">
        <v>231330765</v>
      </c>
      <c r="D27" s="26" t="s">
        <v>69</v>
      </c>
      <c r="E27" s="26" t="s">
        <v>70</v>
      </c>
      <c r="F27" s="75" t="s">
        <v>71</v>
      </c>
      <c r="G27" s="26" t="s">
        <v>72</v>
      </c>
      <c r="H27" s="26" t="s">
        <v>73</v>
      </c>
    </row>
    <row r="28" spans="1:14" ht="39.950000000000003" customHeight="1" x14ac:dyDescent="0.2">
      <c r="A28" s="17">
        <v>3</v>
      </c>
      <c r="B28" s="18" t="s">
        <v>74</v>
      </c>
      <c r="C28" s="18">
        <v>231320759</v>
      </c>
      <c r="D28" s="25" t="s">
        <v>87</v>
      </c>
      <c r="E28" s="25" t="s">
        <v>88</v>
      </c>
      <c r="F28" s="74" t="s">
        <v>89</v>
      </c>
      <c r="G28" s="25" t="s">
        <v>90</v>
      </c>
      <c r="H28" s="25" t="s">
        <v>91</v>
      </c>
    </row>
    <row r="29" spans="1:14" ht="39.950000000000003" customHeight="1" x14ac:dyDescent="0.2">
      <c r="A29" s="17">
        <v>4</v>
      </c>
      <c r="B29" s="19" t="s">
        <v>92</v>
      </c>
      <c r="C29" s="19">
        <v>231330769</v>
      </c>
      <c r="D29" s="26" t="s">
        <v>107</v>
      </c>
      <c r="E29" s="26" t="s">
        <v>108</v>
      </c>
      <c r="F29" s="75" t="s">
        <v>109</v>
      </c>
      <c r="G29" s="26" t="s">
        <v>110</v>
      </c>
      <c r="H29" s="26" t="s">
        <v>111</v>
      </c>
    </row>
    <row r="30" spans="1:14" ht="39.950000000000003" customHeight="1" x14ac:dyDescent="0.2">
      <c r="A30" s="17">
        <v>5</v>
      </c>
      <c r="B30" s="18" t="s">
        <v>112</v>
      </c>
      <c r="C30" s="18">
        <v>231310755</v>
      </c>
      <c r="D30" s="25" t="s">
        <v>127</v>
      </c>
      <c r="E30" s="25" t="s">
        <v>128</v>
      </c>
      <c r="F30" s="25" t="s">
        <v>129</v>
      </c>
      <c r="G30" s="25" t="s">
        <v>447</v>
      </c>
      <c r="H30" s="25" t="s">
        <v>131</v>
      </c>
    </row>
    <row r="31" spans="1:14" ht="39.950000000000003" customHeight="1" x14ac:dyDescent="0.2">
      <c r="A31" s="17">
        <v>6</v>
      </c>
      <c r="B31" s="19" t="s">
        <v>132</v>
      </c>
      <c r="C31" s="19">
        <v>231320761</v>
      </c>
      <c r="D31" s="26" t="s">
        <v>146</v>
      </c>
      <c r="E31" s="26" t="s">
        <v>147</v>
      </c>
      <c r="F31" s="75" t="s">
        <v>148</v>
      </c>
      <c r="G31" s="26" t="s">
        <v>149</v>
      </c>
      <c r="H31" s="26" t="s">
        <v>150</v>
      </c>
    </row>
    <row r="32" spans="1:14" ht="39.950000000000003" customHeight="1" x14ac:dyDescent="0.2">
      <c r="A32" s="17">
        <v>7</v>
      </c>
      <c r="B32" s="18" t="s">
        <v>151</v>
      </c>
      <c r="C32" s="18">
        <v>231310751</v>
      </c>
      <c r="D32" s="25" t="s">
        <v>164</v>
      </c>
      <c r="E32" s="25" t="s">
        <v>165</v>
      </c>
      <c r="F32" s="25" t="s">
        <v>129</v>
      </c>
      <c r="G32" s="25" t="s">
        <v>166</v>
      </c>
      <c r="H32" s="25" t="s">
        <v>167</v>
      </c>
    </row>
    <row r="33" spans="1:8" ht="39.950000000000003" customHeight="1" x14ac:dyDescent="0.2">
      <c r="A33" s="17">
        <v>8</v>
      </c>
      <c r="B33" s="19" t="s">
        <v>168</v>
      </c>
      <c r="C33" s="19">
        <v>231330766</v>
      </c>
      <c r="D33" s="26" t="s">
        <v>180</v>
      </c>
      <c r="E33" s="26" t="s">
        <v>181</v>
      </c>
      <c r="F33" s="26" t="s">
        <v>182</v>
      </c>
      <c r="G33" s="26" t="s">
        <v>183</v>
      </c>
      <c r="H33" s="26" t="s">
        <v>178</v>
      </c>
    </row>
    <row r="34" spans="1:8" ht="39.950000000000003" customHeight="1" x14ac:dyDescent="0.2">
      <c r="A34" s="17">
        <v>9</v>
      </c>
      <c r="B34" s="18" t="s">
        <v>184</v>
      </c>
      <c r="C34" s="18">
        <v>231330763</v>
      </c>
      <c r="D34" s="25" t="s">
        <v>51</v>
      </c>
      <c r="E34" s="25" t="s">
        <v>195</v>
      </c>
      <c r="F34" s="25" t="s">
        <v>196</v>
      </c>
      <c r="G34" s="74" t="s">
        <v>197</v>
      </c>
      <c r="H34" s="74" t="s">
        <v>198</v>
      </c>
    </row>
    <row r="35" spans="1:8" ht="39.950000000000003" customHeight="1" x14ac:dyDescent="0.2">
      <c r="A35" s="17">
        <v>10</v>
      </c>
      <c r="B35" s="19" t="s">
        <v>199</v>
      </c>
      <c r="C35" s="19">
        <v>231330764</v>
      </c>
      <c r="D35" s="26" t="s">
        <v>211</v>
      </c>
      <c r="E35" s="26" t="s">
        <v>212</v>
      </c>
      <c r="F35" s="75" t="s">
        <v>213</v>
      </c>
      <c r="G35" s="26" t="s">
        <v>214</v>
      </c>
      <c r="H35" s="26" t="s">
        <v>215</v>
      </c>
    </row>
    <row r="36" spans="1:8" ht="39.950000000000003" customHeight="1" x14ac:dyDescent="0.2">
      <c r="A36" s="17">
        <v>11</v>
      </c>
      <c r="B36" s="18" t="s">
        <v>216</v>
      </c>
      <c r="C36" s="18">
        <v>231330770</v>
      </c>
      <c r="D36" s="25" t="s">
        <v>231</v>
      </c>
      <c r="E36" s="25" t="s">
        <v>232</v>
      </c>
      <c r="F36" s="74" t="s">
        <v>233</v>
      </c>
      <c r="G36" s="25" t="s">
        <v>234</v>
      </c>
      <c r="H36" s="25" t="s">
        <v>235</v>
      </c>
    </row>
    <row r="37" spans="1:8" ht="39.950000000000003" customHeight="1" x14ac:dyDescent="0.2">
      <c r="A37" s="17">
        <v>12</v>
      </c>
      <c r="B37" s="19" t="s">
        <v>236</v>
      </c>
      <c r="C37" s="19">
        <v>231310757</v>
      </c>
      <c r="D37" s="26" t="s">
        <v>249</v>
      </c>
      <c r="E37" s="26" t="s">
        <v>250</v>
      </c>
      <c r="F37" s="75" t="s">
        <v>251</v>
      </c>
      <c r="G37" s="26" t="s">
        <v>252</v>
      </c>
      <c r="H37" s="26" t="s">
        <v>253</v>
      </c>
    </row>
    <row r="38" spans="1:8" ht="39.950000000000003" customHeight="1" x14ac:dyDescent="0.2">
      <c r="A38" s="17">
        <v>13</v>
      </c>
      <c r="B38" s="18" t="s">
        <v>254</v>
      </c>
      <c r="C38" s="18">
        <v>231330762</v>
      </c>
      <c r="D38" s="25" t="s">
        <v>265</v>
      </c>
      <c r="E38" s="25" t="s">
        <v>266</v>
      </c>
      <c r="F38" s="25" t="s">
        <v>196</v>
      </c>
      <c r="G38" s="25" t="s">
        <v>267</v>
      </c>
      <c r="H38" s="25" t="s">
        <v>268</v>
      </c>
    </row>
    <row r="39" spans="1:8" ht="39.950000000000003" customHeight="1" x14ac:dyDescent="0.2">
      <c r="A39" s="17">
        <v>14</v>
      </c>
      <c r="B39" s="19" t="s">
        <v>269</v>
      </c>
      <c r="C39" s="19">
        <v>231320760</v>
      </c>
      <c r="D39" s="26" t="s">
        <v>282</v>
      </c>
      <c r="E39" s="26" t="s">
        <v>283</v>
      </c>
      <c r="F39" s="26" t="s">
        <v>196</v>
      </c>
      <c r="G39" s="26" t="s">
        <v>284</v>
      </c>
      <c r="H39" s="75" t="s">
        <v>285</v>
      </c>
    </row>
    <row r="40" spans="1:8" ht="39.950000000000003" customHeight="1" x14ac:dyDescent="0.2">
      <c r="A40" s="17">
        <v>15</v>
      </c>
      <c r="B40" s="18" t="s">
        <v>286</v>
      </c>
      <c r="C40" s="18">
        <v>231330768</v>
      </c>
      <c r="D40" s="25" t="s">
        <v>299</v>
      </c>
      <c r="E40" s="25" t="s">
        <v>300</v>
      </c>
      <c r="F40" s="25" t="s">
        <v>301</v>
      </c>
      <c r="G40" s="25" t="s">
        <v>302</v>
      </c>
      <c r="H40" s="25" t="s">
        <v>303</v>
      </c>
    </row>
    <row r="41" spans="1:8" ht="39.950000000000003" customHeight="1" x14ac:dyDescent="0.2">
      <c r="A41" s="17">
        <v>16</v>
      </c>
      <c r="B41" s="19" t="s">
        <v>304</v>
      </c>
      <c r="C41" s="19">
        <v>231310752</v>
      </c>
      <c r="D41" s="26" t="s">
        <v>316</v>
      </c>
      <c r="E41" s="26" t="s">
        <v>317</v>
      </c>
      <c r="F41" s="75" t="s">
        <v>318</v>
      </c>
      <c r="G41" s="26" t="s">
        <v>319</v>
      </c>
      <c r="H41" s="26" t="s">
        <v>320</v>
      </c>
    </row>
    <row r="42" spans="1:8" ht="39.950000000000003" customHeight="1" x14ac:dyDescent="0.2">
      <c r="A42" s="17">
        <v>17</v>
      </c>
      <c r="B42" s="18" t="s">
        <v>321</v>
      </c>
      <c r="C42" s="18">
        <v>231330767</v>
      </c>
      <c r="D42" s="25" t="s">
        <v>46</v>
      </c>
      <c r="E42" s="25" t="s">
        <v>331</v>
      </c>
      <c r="F42" s="25" t="s">
        <v>281</v>
      </c>
      <c r="G42" s="25" t="s">
        <v>51</v>
      </c>
      <c r="H42" s="74" t="s">
        <v>196</v>
      </c>
    </row>
    <row r="43" spans="1:8" ht="39.950000000000003" customHeight="1" x14ac:dyDescent="0.2">
      <c r="A43" s="17">
        <v>18</v>
      </c>
      <c r="B43" s="19" t="s">
        <v>332</v>
      </c>
      <c r="C43" s="19">
        <v>231310753</v>
      </c>
      <c r="D43" s="26" t="s">
        <v>345</v>
      </c>
      <c r="E43" s="26" t="s">
        <v>346</v>
      </c>
      <c r="F43" s="26" t="s">
        <v>347</v>
      </c>
      <c r="G43" s="26" t="s">
        <v>348</v>
      </c>
      <c r="H43" s="26" t="s">
        <v>349</v>
      </c>
    </row>
    <row r="45" spans="1:8" x14ac:dyDescent="0.2">
      <c r="A45" s="13" t="s">
        <v>437</v>
      </c>
    </row>
    <row r="46" spans="1:8" x14ac:dyDescent="0.2">
      <c r="A46" s="70" t="s">
        <v>354</v>
      </c>
      <c r="B46" s="70" t="s">
        <v>423</v>
      </c>
      <c r="C46" s="70" t="s">
        <v>438</v>
      </c>
      <c r="D46" s="70" t="s">
        <v>439</v>
      </c>
    </row>
    <row r="47" spans="1:8" ht="39.950000000000003" customHeight="1" x14ac:dyDescent="0.2">
      <c r="A47" s="28">
        <v>1</v>
      </c>
      <c r="B47" s="71" t="s">
        <v>426</v>
      </c>
      <c r="C47" s="28">
        <v>17</v>
      </c>
      <c r="D47" s="73" t="s">
        <v>444</v>
      </c>
    </row>
    <row r="48" spans="1:8" x14ac:dyDescent="0.2">
      <c r="A48" s="28">
        <v>2</v>
      </c>
      <c r="B48" s="72" t="s">
        <v>440</v>
      </c>
      <c r="C48" s="46">
        <v>18</v>
      </c>
      <c r="D48" s="34" t="s">
        <v>445</v>
      </c>
    </row>
    <row r="49" spans="1:4" x14ac:dyDescent="0.2">
      <c r="A49" s="28">
        <v>3</v>
      </c>
      <c r="B49" s="72" t="s">
        <v>441</v>
      </c>
      <c r="C49" s="46">
        <v>9</v>
      </c>
      <c r="D49" s="34" t="s">
        <v>446</v>
      </c>
    </row>
    <row r="50" spans="1:4" x14ac:dyDescent="0.2">
      <c r="A50" s="28">
        <v>4</v>
      </c>
      <c r="B50" s="72" t="s">
        <v>442</v>
      </c>
      <c r="C50" s="46">
        <v>17</v>
      </c>
      <c r="D50" s="34" t="s">
        <v>448</v>
      </c>
    </row>
    <row r="51" spans="1:4" x14ac:dyDescent="0.2">
      <c r="A51" s="28">
        <v>5</v>
      </c>
      <c r="B51" s="72" t="s">
        <v>443</v>
      </c>
      <c r="C51" s="46">
        <v>14</v>
      </c>
      <c r="D51" s="34" t="s">
        <v>449</v>
      </c>
    </row>
    <row r="55" spans="1:4" x14ac:dyDescent="0.2">
      <c r="A55" s="70" t="s">
        <v>354</v>
      </c>
      <c r="B55" s="70" t="s">
        <v>423</v>
      </c>
      <c r="C55" s="70" t="s">
        <v>438</v>
      </c>
      <c r="D55" s="70" t="s">
        <v>368</v>
      </c>
    </row>
    <row r="56" spans="1:4" x14ac:dyDescent="0.2">
      <c r="A56" s="28">
        <v>1</v>
      </c>
      <c r="B56" s="71" t="s">
        <v>426</v>
      </c>
      <c r="C56" s="28">
        <v>17</v>
      </c>
      <c r="D56" s="83">
        <f>(C56/18)*100</f>
        <v>94.444444444444443</v>
      </c>
    </row>
    <row r="57" spans="1:4" x14ac:dyDescent="0.2">
      <c r="A57" s="28">
        <v>2</v>
      </c>
      <c r="B57" s="72" t="s">
        <v>440</v>
      </c>
      <c r="C57" s="46">
        <v>18</v>
      </c>
      <c r="D57" s="83">
        <f>(C57/18)*100</f>
        <v>100</v>
      </c>
    </row>
    <row r="58" spans="1:4" x14ac:dyDescent="0.2">
      <c r="A58" s="28">
        <v>3</v>
      </c>
      <c r="B58" s="72" t="s">
        <v>441</v>
      </c>
      <c r="C58" s="46">
        <v>9</v>
      </c>
      <c r="D58" s="83">
        <f>(C58/18)*100</f>
        <v>50</v>
      </c>
    </row>
    <row r="59" spans="1:4" x14ac:dyDescent="0.2">
      <c r="A59" s="28">
        <v>4</v>
      </c>
      <c r="B59" s="72" t="s">
        <v>442</v>
      </c>
      <c r="C59" s="46">
        <v>17</v>
      </c>
      <c r="D59" s="83">
        <f>(C59/18)*100</f>
        <v>94.444444444444443</v>
      </c>
    </row>
    <row r="60" spans="1:4" x14ac:dyDescent="0.2">
      <c r="A60" s="28">
        <v>5</v>
      </c>
      <c r="B60" s="72" t="s">
        <v>443</v>
      </c>
      <c r="C60" s="46">
        <v>14</v>
      </c>
      <c r="D60" s="83">
        <f>(C60/18)*100</f>
        <v>77.777777777777786</v>
      </c>
    </row>
  </sheetData>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C44" workbookViewId="0">
      <selection activeCell="M51" sqref="M51"/>
    </sheetView>
  </sheetViews>
  <sheetFormatPr defaultRowHeight="12.75" x14ac:dyDescent="0.2"/>
  <cols>
    <col min="1" max="1" width="28" bestFit="1" customWidth="1"/>
    <col min="2" max="2" width="23.7109375" bestFit="1" customWidth="1"/>
    <col min="3" max="3" width="10" bestFit="1" customWidth="1"/>
    <col min="4" max="8" width="20.7109375" customWidth="1"/>
    <col min="10" max="10" width="13.85546875" customWidth="1"/>
    <col min="12" max="12" width="24.7109375" customWidth="1"/>
  </cols>
  <sheetData>
    <row r="1" spans="1:8" x14ac:dyDescent="0.2">
      <c r="A1" s="13" t="s">
        <v>352</v>
      </c>
    </row>
    <row r="2" spans="1:8" x14ac:dyDescent="0.2">
      <c r="A2" s="13" t="s">
        <v>356</v>
      </c>
    </row>
    <row r="3" spans="1:8" ht="39.950000000000003" customHeight="1" x14ac:dyDescent="0.2">
      <c r="A3" s="36" t="s">
        <v>354</v>
      </c>
      <c r="B3" s="16" t="s">
        <v>1</v>
      </c>
      <c r="C3" s="30" t="s">
        <v>2</v>
      </c>
      <c r="D3" s="21" t="s">
        <v>10</v>
      </c>
      <c r="E3" s="21" t="s">
        <v>11</v>
      </c>
      <c r="F3" s="21" t="s">
        <v>12</v>
      </c>
      <c r="G3" s="21" t="s">
        <v>13</v>
      </c>
      <c r="H3" s="21" t="s">
        <v>14</v>
      </c>
    </row>
    <row r="4" spans="1:8" x14ac:dyDescent="0.2">
      <c r="A4" s="17">
        <v>1</v>
      </c>
      <c r="B4" s="18" t="s">
        <v>38</v>
      </c>
      <c r="C4" s="31">
        <v>231310754</v>
      </c>
      <c r="D4" s="18" t="s">
        <v>34</v>
      </c>
      <c r="E4" s="18" t="s">
        <v>35</v>
      </c>
      <c r="F4" s="18" t="s">
        <v>36</v>
      </c>
      <c r="G4" s="18" t="s">
        <v>34</v>
      </c>
      <c r="H4" s="18" t="s">
        <v>37</v>
      </c>
    </row>
    <row r="5" spans="1:8" x14ac:dyDescent="0.2">
      <c r="A5" s="17">
        <v>2</v>
      </c>
      <c r="B5" s="19" t="s">
        <v>55</v>
      </c>
      <c r="C5" s="32">
        <v>231330765</v>
      </c>
      <c r="D5" s="19" t="s">
        <v>34</v>
      </c>
      <c r="E5" s="19" t="s">
        <v>35</v>
      </c>
      <c r="F5" s="19" t="s">
        <v>37</v>
      </c>
      <c r="G5" s="19" t="s">
        <v>37</v>
      </c>
      <c r="H5" s="19" t="s">
        <v>37</v>
      </c>
    </row>
    <row r="6" spans="1:8" x14ac:dyDescent="0.2">
      <c r="A6" s="17">
        <v>3</v>
      </c>
      <c r="B6" s="18" t="s">
        <v>74</v>
      </c>
      <c r="C6" s="31">
        <v>231320759</v>
      </c>
      <c r="D6" s="18" t="s">
        <v>34</v>
      </c>
      <c r="E6" s="18" t="s">
        <v>35</v>
      </c>
      <c r="F6" s="18" t="s">
        <v>75</v>
      </c>
      <c r="G6" s="18" t="s">
        <v>37</v>
      </c>
      <c r="H6" s="18" t="s">
        <v>37</v>
      </c>
    </row>
    <row r="7" spans="1:8" x14ac:dyDescent="0.2">
      <c r="A7" s="17">
        <v>4</v>
      </c>
      <c r="B7" s="19" t="s">
        <v>92</v>
      </c>
      <c r="C7" s="32">
        <v>231330769</v>
      </c>
      <c r="D7" s="19" t="s">
        <v>34</v>
      </c>
      <c r="E7" s="19" t="s">
        <v>35</v>
      </c>
      <c r="F7" s="19" t="s">
        <v>36</v>
      </c>
      <c r="G7" s="19" t="s">
        <v>37</v>
      </c>
      <c r="H7" s="19" t="s">
        <v>37</v>
      </c>
    </row>
    <row r="8" spans="1:8" x14ac:dyDescent="0.2">
      <c r="A8" s="17">
        <v>5</v>
      </c>
      <c r="B8" s="18" t="s">
        <v>112</v>
      </c>
      <c r="C8" s="31">
        <v>231310755</v>
      </c>
      <c r="D8" s="18" t="s">
        <v>34</v>
      </c>
      <c r="E8" s="18" t="s">
        <v>35</v>
      </c>
      <c r="F8" s="18" t="s">
        <v>36</v>
      </c>
      <c r="G8" s="18" t="s">
        <v>34</v>
      </c>
      <c r="H8" s="18" t="s">
        <v>37</v>
      </c>
    </row>
    <row r="9" spans="1:8" x14ac:dyDescent="0.2">
      <c r="A9" s="17">
        <v>6</v>
      </c>
      <c r="B9" s="19" t="s">
        <v>132</v>
      </c>
      <c r="C9" s="32">
        <v>231320761</v>
      </c>
      <c r="D9" s="19" t="s">
        <v>34</v>
      </c>
      <c r="E9" s="19" t="s">
        <v>35</v>
      </c>
      <c r="F9" s="19" t="s">
        <v>37</v>
      </c>
      <c r="G9" s="19" t="s">
        <v>37</v>
      </c>
      <c r="H9" s="19" t="s">
        <v>37</v>
      </c>
    </row>
    <row r="10" spans="1:8" x14ac:dyDescent="0.2">
      <c r="A10" s="17">
        <v>7</v>
      </c>
      <c r="B10" s="18" t="s">
        <v>151</v>
      </c>
      <c r="C10" s="31">
        <v>231310751</v>
      </c>
      <c r="D10" s="18" t="s">
        <v>34</v>
      </c>
      <c r="E10" s="18" t="s">
        <v>35</v>
      </c>
      <c r="F10" s="18" t="s">
        <v>36</v>
      </c>
      <c r="G10" s="18" t="s">
        <v>34</v>
      </c>
      <c r="H10" s="18" t="s">
        <v>37</v>
      </c>
    </row>
    <row r="11" spans="1:8" x14ac:dyDescent="0.2">
      <c r="A11" s="17">
        <v>8</v>
      </c>
      <c r="B11" s="19" t="s">
        <v>168</v>
      </c>
      <c r="C11" s="32">
        <v>231330766</v>
      </c>
      <c r="D11" s="19" t="s">
        <v>34</v>
      </c>
      <c r="E11" s="19" t="s">
        <v>35</v>
      </c>
      <c r="F11" s="19" t="s">
        <v>36</v>
      </c>
      <c r="G11" s="19" t="s">
        <v>34</v>
      </c>
      <c r="H11" s="19" t="s">
        <v>37</v>
      </c>
    </row>
    <row r="12" spans="1:8" x14ac:dyDescent="0.2">
      <c r="A12" s="17">
        <v>9</v>
      </c>
      <c r="B12" s="18" t="s">
        <v>184</v>
      </c>
      <c r="C12" s="31">
        <v>231330763</v>
      </c>
      <c r="D12" s="18" t="s">
        <v>34</v>
      </c>
      <c r="E12" s="18" t="s">
        <v>35</v>
      </c>
      <c r="F12" s="18" t="s">
        <v>36</v>
      </c>
      <c r="G12" s="18" t="s">
        <v>75</v>
      </c>
      <c r="H12" s="18" t="s">
        <v>34</v>
      </c>
    </row>
    <row r="13" spans="1:8" x14ac:dyDescent="0.2">
      <c r="A13" s="17">
        <v>10</v>
      </c>
      <c r="B13" s="19" t="s">
        <v>199</v>
      </c>
      <c r="C13" s="32">
        <v>231330764</v>
      </c>
      <c r="D13" s="19" t="s">
        <v>34</v>
      </c>
      <c r="E13" s="19" t="s">
        <v>35</v>
      </c>
      <c r="F13" s="19" t="s">
        <v>36</v>
      </c>
      <c r="G13" s="19" t="s">
        <v>75</v>
      </c>
      <c r="H13" s="19" t="s">
        <v>34</v>
      </c>
    </row>
    <row r="14" spans="1:8" x14ac:dyDescent="0.2">
      <c r="A14" s="17">
        <v>11</v>
      </c>
      <c r="B14" s="18" t="s">
        <v>216</v>
      </c>
      <c r="C14" s="31">
        <v>231330770</v>
      </c>
      <c r="D14" s="18" t="s">
        <v>37</v>
      </c>
      <c r="E14" s="18" t="s">
        <v>35</v>
      </c>
      <c r="F14" s="18" t="s">
        <v>37</v>
      </c>
      <c r="G14" s="18" t="s">
        <v>37</v>
      </c>
      <c r="H14" s="18" t="s">
        <v>37</v>
      </c>
    </row>
    <row r="15" spans="1:8" x14ac:dyDescent="0.2">
      <c r="A15" s="17">
        <v>12</v>
      </c>
      <c r="B15" s="19" t="s">
        <v>236</v>
      </c>
      <c r="C15" s="32">
        <v>231310757</v>
      </c>
      <c r="D15" s="19" t="s">
        <v>34</v>
      </c>
      <c r="E15" s="19" t="s">
        <v>35</v>
      </c>
      <c r="F15" s="19" t="s">
        <v>36</v>
      </c>
      <c r="G15" s="19" t="s">
        <v>37</v>
      </c>
      <c r="H15" s="19" t="s">
        <v>37</v>
      </c>
    </row>
    <row r="16" spans="1:8" x14ac:dyDescent="0.2">
      <c r="A16" s="17">
        <v>13</v>
      </c>
      <c r="B16" s="18" t="s">
        <v>254</v>
      </c>
      <c r="C16" s="31">
        <v>231330762</v>
      </c>
      <c r="D16" s="18" t="s">
        <v>34</v>
      </c>
      <c r="E16" s="18" t="s">
        <v>35</v>
      </c>
      <c r="F16" s="18" t="s">
        <v>37</v>
      </c>
      <c r="G16" s="18" t="s">
        <v>34</v>
      </c>
      <c r="H16" s="18" t="s">
        <v>37</v>
      </c>
    </row>
    <row r="17" spans="1:8" x14ac:dyDescent="0.2">
      <c r="A17" s="17">
        <v>14</v>
      </c>
      <c r="B17" s="19" t="s">
        <v>269</v>
      </c>
      <c r="C17" s="32">
        <v>231320760</v>
      </c>
      <c r="D17" s="19" t="s">
        <v>37</v>
      </c>
      <c r="E17" s="19" t="s">
        <v>35</v>
      </c>
      <c r="F17" s="19" t="s">
        <v>36</v>
      </c>
      <c r="G17" s="19" t="s">
        <v>34</v>
      </c>
      <c r="H17" s="19" t="s">
        <v>37</v>
      </c>
    </row>
    <row r="18" spans="1:8" x14ac:dyDescent="0.2">
      <c r="A18" s="17">
        <v>15</v>
      </c>
      <c r="B18" s="18" t="s">
        <v>286</v>
      </c>
      <c r="C18" s="31">
        <v>231330768</v>
      </c>
      <c r="D18" s="18" t="s">
        <v>34</v>
      </c>
      <c r="E18" s="18" t="s">
        <v>35</v>
      </c>
      <c r="F18" s="18" t="s">
        <v>36</v>
      </c>
      <c r="G18" s="18" t="s">
        <v>34</v>
      </c>
      <c r="H18" s="18" t="s">
        <v>37</v>
      </c>
    </row>
    <row r="19" spans="1:8" x14ac:dyDescent="0.2">
      <c r="A19" s="17">
        <v>16</v>
      </c>
      <c r="B19" s="19" t="s">
        <v>304</v>
      </c>
      <c r="C19" s="32">
        <v>231310752</v>
      </c>
      <c r="D19" s="19" t="s">
        <v>34</v>
      </c>
      <c r="E19" s="19" t="s">
        <v>35</v>
      </c>
      <c r="F19" s="19" t="s">
        <v>37</v>
      </c>
      <c r="G19" s="19" t="s">
        <v>34</v>
      </c>
      <c r="H19" s="19" t="s">
        <v>37</v>
      </c>
    </row>
    <row r="20" spans="1:8" x14ac:dyDescent="0.2">
      <c r="A20" s="17">
        <v>17</v>
      </c>
      <c r="B20" s="18" t="s">
        <v>321</v>
      </c>
      <c r="C20" s="31">
        <v>231330767</v>
      </c>
      <c r="D20" s="18" t="s">
        <v>34</v>
      </c>
      <c r="E20" s="18" t="s">
        <v>35</v>
      </c>
      <c r="F20" s="18" t="s">
        <v>36</v>
      </c>
      <c r="G20" s="18" t="s">
        <v>37</v>
      </c>
      <c r="H20" s="18" t="s">
        <v>37</v>
      </c>
    </row>
    <row r="21" spans="1:8" x14ac:dyDescent="0.2">
      <c r="A21" s="17">
        <v>18</v>
      </c>
      <c r="B21" s="19" t="s">
        <v>332</v>
      </c>
      <c r="C21" s="32">
        <v>231310753</v>
      </c>
      <c r="D21" s="19" t="s">
        <v>34</v>
      </c>
      <c r="E21" s="19" t="s">
        <v>35</v>
      </c>
      <c r="F21" s="19" t="s">
        <v>34</v>
      </c>
      <c r="G21" s="19" t="s">
        <v>34</v>
      </c>
      <c r="H21" s="19" t="s">
        <v>37</v>
      </c>
    </row>
    <row r="23" spans="1:8" x14ac:dyDescent="0.2">
      <c r="A23" s="13" t="s">
        <v>369</v>
      </c>
      <c r="D23" s="37" t="s">
        <v>34</v>
      </c>
      <c r="E23" s="37" t="s">
        <v>35</v>
      </c>
      <c r="F23" s="37" t="s">
        <v>36</v>
      </c>
      <c r="G23" s="37" t="s">
        <v>37</v>
      </c>
      <c r="H23" s="37" t="s">
        <v>37</v>
      </c>
    </row>
    <row r="24" spans="1:8" ht="51" x14ac:dyDescent="0.2">
      <c r="A24" s="36" t="s">
        <v>354</v>
      </c>
      <c r="B24" s="16" t="s">
        <v>1</v>
      </c>
      <c r="C24" s="30" t="s">
        <v>2</v>
      </c>
      <c r="D24" s="21" t="s">
        <v>10</v>
      </c>
      <c r="E24" s="21" t="s">
        <v>11</v>
      </c>
      <c r="F24" s="21" t="s">
        <v>12</v>
      </c>
      <c r="G24" s="21" t="s">
        <v>13</v>
      </c>
      <c r="H24" s="21" t="s">
        <v>14</v>
      </c>
    </row>
    <row r="25" spans="1:8" x14ac:dyDescent="0.2">
      <c r="A25" s="17">
        <v>1</v>
      </c>
      <c r="B25" s="18" t="s">
        <v>38</v>
      </c>
      <c r="C25" s="31">
        <v>231310754</v>
      </c>
      <c r="D25" s="31" t="str">
        <f>IF(D4=D23,"Benar","Salah")</f>
        <v>Benar</v>
      </c>
      <c r="E25" s="31" t="str">
        <f>IF(E4=E23,"Benar","Salah")</f>
        <v>Benar</v>
      </c>
      <c r="F25" s="31" t="str">
        <f>IF(F4=F23,"Benar","Salah")</f>
        <v>Benar</v>
      </c>
      <c r="G25" s="31" t="str">
        <f>IF(G4=G23,"Benar","Salah")</f>
        <v>Salah</v>
      </c>
      <c r="H25" s="31" t="str">
        <f>IF(H4=H23,"Benar","Salah")</f>
        <v>Benar</v>
      </c>
    </row>
    <row r="26" spans="1:8" x14ac:dyDescent="0.2">
      <c r="A26" s="17">
        <v>2</v>
      </c>
      <c r="B26" s="19" t="s">
        <v>55</v>
      </c>
      <c r="C26" s="32">
        <v>231330765</v>
      </c>
      <c r="D26" s="31" t="str">
        <f>IF(D5=D23,"Benar","Salah")</f>
        <v>Benar</v>
      </c>
      <c r="E26" s="31" t="str">
        <f>IF(E5=E23,"Benar","Salah")</f>
        <v>Benar</v>
      </c>
      <c r="F26" s="31" t="str">
        <f>IF(F5=F23,"Benar","Salah")</f>
        <v>Salah</v>
      </c>
      <c r="G26" s="31" t="str">
        <f>IF(G5=G23,"Benar","Salah")</f>
        <v>Benar</v>
      </c>
      <c r="H26" s="31" t="str">
        <f>IF(H5=H23,"Benar","Salah")</f>
        <v>Benar</v>
      </c>
    </row>
    <row r="27" spans="1:8" x14ac:dyDescent="0.2">
      <c r="A27" s="17">
        <v>3</v>
      </c>
      <c r="B27" s="18" t="s">
        <v>74</v>
      </c>
      <c r="C27" s="31">
        <v>231320759</v>
      </c>
      <c r="D27" s="31" t="str">
        <f>IF(D6=D23,"Benar","Salah")</f>
        <v>Benar</v>
      </c>
      <c r="E27" s="31" t="str">
        <f>IF(E6=E23,"Benar","Salah")</f>
        <v>Benar</v>
      </c>
      <c r="F27" s="31" t="str">
        <f>IF(F6=F23,"Benar","Salah")</f>
        <v>Salah</v>
      </c>
      <c r="G27" s="31" t="str">
        <f>IF(G6=G23,"Benar","Salah")</f>
        <v>Benar</v>
      </c>
      <c r="H27" s="31" t="str">
        <f>IF(H6=H23,"Benar","Salah")</f>
        <v>Benar</v>
      </c>
    </row>
    <row r="28" spans="1:8" x14ac:dyDescent="0.2">
      <c r="A28" s="17">
        <v>4</v>
      </c>
      <c r="B28" s="19" t="s">
        <v>92</v>
      </c>
      <c r="C28" s="32">
        <v>231330769</v>
      </c>
      <c r="D28" s="31" t="str">
        <f>IF(D7=D23,"Benar","Salah")</f>
        <v>Benar</v>
      </c>
      <c r="E28" s="31" t="str">
        <f>IF(E7=E23,"Benar","Salah")</f>
        <v>Benar</v>
      </c>
      <c r="F28" s="31" t="str">
        <f>IF(F7=F23,"Benar","Salah")</f>
        <v>Benar</v>
      </c>
      <c r="G28" s="31" t="str">
        <f>IF(G7=G23,"Benar","Salah")</f>
        <v>Benar</v>
      </c>
      <c r="H28" s="31" t="str">
        <f>IF(H7=H23,"Benar","Salah")</f>
        <v>Benar</v>
      </c>
    </row>
    <row r="29" spans="1:8" x14ac:dyDescent="0.2">
      <c r="A29" s="17">
        <v>5</v>
      </c>
      <c r="B29" s="18" t="s">
        <v>112</v>
      </c>
      <c r="C29" s="31">
        <v>231310755</v>
      </c>
      <c r="D29" s="31" t="str">
        <f>IF(D8=D23,"Benar","Salah")</f>
        <v>Benar</v>
      </c>
      <c r="E29" s="31" t="str">
        <f>IF(E8=E23,"Benar","Salah")</f>
        <v>Benar</v>
      </c>
      <c r="F29" s="31" t="str">
        <f>IF(F8=F23,"Benar","Salah")</f>
        <v>Benar</v>
      </c>
      <c r="G29" s="31" t="str">
        <f>IF(G8=G23,"Benar","Salah")</f>
        <v>Salah</v>
      </c>
      <c r="H29" s="31" t="str">
        <f>IF(H8=H23,"Benar","Salah")</f>
        <v>Benar</v>
      </c>
    </row>
    <row r="30" spans="1:8" x14ac:dyDescent="0.2">
      <c r="A30" s="17">
        <v>6</v>
      </c>
      <c r="B30" s="19" t="s">
        <v>132</v>
      </c>
      <c r="C30" s="32">
        <v>231320761</v>
      </c>
      <c r="D30" s="31" t="str">
        <f>IF(D9=D23,"Benar","Salah")</f>
        <v>Benar</v>
      </c>
      <c r="E30" s="31" t="str">
        <f>IF(E9=E23,"Benar","Salah")</f>
        <v>Benar</v>
      </c>
      <c r="F30" s="31" t="str">
        <f>IF(F9=F23,"Benar","Salah")</f>
        <v>Salah</v>
      </c>
      <c r="G30" s="31" t="str">
        <f>IF(G9=G23,"Benar","Salah")</f>
        <v>Benar</v>
      </c>
      <c r="H30" s="31" t="str">
        <f>IF(H9=H23,"Benar","Salah")</f>
        <v>Benar</v>
      </c>
    </row>
    <row r="31" spans="1:8" x14ac:dyDescent="0.2">
      <c r="A31" s="17">
        <v>7</v>
      </c>
      <c r="B31" s="18" t="s">
        <v>151</v>
      </c>
      <c r="C31" s="31">
        <v>231310751</v>
      </c>
      <c r="D31" s="31" t="str">
        <f>IF(D10=D23,"Benar","Salah")</f>
        <v>Benar</v>
      </c>
      <c r="E31" s="31" t="str">
        <f>IF(E10=E23,"Benar","Salah")</f>
        <v>Benar</v>
      </c>
      <c r="F31" s="31" t="str">
        <f>IF(F10=F23,"Benar","Salah")</f>
        <v>Benar</v>
      </c>
      <c r="G31" s="31" t="str">
        <f>IF(G10=G23,"Benar","Salah")</f>
        <v>Salah</v>
      </c>
      <c r="H31" s="31" t="str">
        <f>IF(H10=H23,"Benar","Salah")</f>
        <v>Benar</v>
      </c>
    </row>
    <row r="32" spans="1:8" x14ac:dyDescent="0.2">
      <c r="A32" s="17">
        <v>8</v>
      </c>
      <c r="B32" s="19" t="s">
        <v>168</v>
      </c>
      <c r="C32" s="32">
        <v>231330766</v>
      </c>
      <c r="D32" s="31" t="str">
        <f>IF(D11=D23,"Benar","Salah")</f>
        <v>Benar</v>
      </c>
      <c r="E32" s="31" t="str">
        <f>IF(E11=E23,"Benar","Salah")</f>
        <v>Benar</v>
      </c>
      <c r="F32" s="31" t="str">
        <f>IF(F11=F23,"Benar","Salah")</f>
        <v>Benar</v>
      </c>
      <c r="G32" s="31" t="str">
        <f>IF(G11=G23,"Benar","Salah")</f>
        <v>Salah</v>
      </c>
      <c r="H32" s="31" t="str">
        <f>IF(H11=H23,"Benar","Salah")</f>
        <v>Benar</v>
      </c>
    </row>
    <row r="33" spans="1:13" x14ac:dyDescent="0.2">
      <c r="A33" s="17">
        <v>9</v>
      </c>
      <c r="B33" s="18" t="s">
        <v>184</v>
      </c>
      <c r="C33" s="31">
        <v>231330763</v>
      </c>
      <c r="D33" s="31" t="str">
        <f>IF(D12=D23,"Benar","Salah")</f>
        <v>Benar</v>
      </c>
      <c r="E33" s="31" t="str">
        <f>IF(E12=E23,"Benar","Salah")</f>
        <v>Benar</v>
      </c>
      <c r="F33" s="31" t="str">
        <f>IF(F12=F23,"Benar","Salah")</f>
        <v>Benar</v>
      </c>
      <c r="G33" s="31" t="str">
        <f>IF(G12=G23,"Benar","Salah")</f>
        <v>Salah</v>
      </c>
      <c r="H33" s="31" t="str">
        <f>IF(H12=H23,"Benar","Salah")</f>
        <v>Salah</v>
      </c>
    </row>
    <row r="34" spans="1:13" x14ac:dyDescent="0.2">
      <c r="A34" s="17">
        <v>10</v>
      </c>
      <c r="B34" s="19" t="s">
        <v>199</v>
      </c>
      <c r="C34" s="32">
        <v>231330764</v>
      </c>
      <c r="D34" s="31" t="str">
        <f>IF(D13=D23,"Benar","Salah")</f>
        <v>Benar</v>
      </c>
      <c r="E34" s="31" t="str">
        <f>IF(E13=E23,"Benar","Salah")</f>
        <v>Benar</v>
      </c>
      <c r="F34" s="31" t="str">
        <f>IF(F13=F23,"Benar","Salah")</f>
        <v>Benar</v>
      </c>
      <c r="G34" s="31" t="str">
        <f>IF(G13=G23,"Benar","Salah")</f>
        <v>Salah</v>
      </c>
      <c r="H34" s="31" t="str">
        <f>IF(H13=H23,"Benar","Salah")</f>
        <v>Salah</v>
      </c>
    </row>
    <row r="35" spans="1:13" x14ac:dyDescent="0.2">
      <c r="A35" s="17">
        <v>11</v>
      </c>
      <c r="B35" s="18" t="s">
        <v>216</v>
      </c>
      <c r="C35" s="31">
        <v>231330770</v>
      </c>
      <c r="D35" s="31" t="str">
        <f>IF(D14=D23,"Benar","Salah")</f>
        <v>Salah</v>
      </c>
      <c r="E35" s="31" t="str">
        <f>IF(E14=E23,"Benar","Salah")</f>
        <v>Benar</v>
      </c>
      <c r="F35" s="31" t="str">
        <f>IF(F14=F23,"Benar","Salah")</f>
        <v>Salah</v>
      </c>
      <c r="G35" s="31" t="str">
        <f>IF(G14=G23,"Benar","Salah")</f>
        <v>Benar</v>
      </c>
      <c r="H35" s="31" t="str">
        <f>IF(H14=H23,"Benar","Salah")</f>
        <v>Benar</v>
      </c>
    </row>
    <row r="36" spans="1:13" x14ac:dyDescent="0.2">
      <c r="A36" s="17">
        <v>12</v>
      </c>
      <c r="B36" s="19" t="s">
        <v>236</v>
      </c>
      <c r="C36" s="32">
        <v>231310757</v>
      </c>
      <c r="D36" s="31" t="str">
        <f>IF(D15=D23,"Benar","Salah")</f>
        <v>Benar</v>
      </c>
      <c r="E36" s="31" t="str">
        <f>IF(E15=E23,"Benar","Salah")</f>
        <v>Benar</v>
      </c>
      <c r="F36" s="31" t="str">
        <f>IF(F15=F23,"Benar","Salah")</f>
        <v>Benar</v>
      </c>
      <c r="G36" s="31" t="str">
        <f>IF(G15=G23,"Benar","Salah")</f>
        <v>Benar</v>
      </c>
      <c r="H36" s="31" t="str">
        <f>IF(H15=H23,"Benar","Salah")</f>
        <v>Benar</v>
      </c>
    </row>
    <row r="37" spans="1:13" x14ac:dyDescent="0.2">
      <c r="A37" s="17">
        <v>13</v>
      </c>
      <c r="B37" s="18" t="s">
        <v>254</v>
      </c>
      <c r="C37" s="31">
        <v>231330762</v>
      </c>
      <c r="D37" s="31" t="str">
        <f>IF(D16=D23,"Benar","Salah")</f>
        <v>Benar</v>
      </c>
      <c r="E37" s="31" t="str">
        <f>IF(E16=E23,"Benar","Salah")</f>
        <v>Benar</v>
      </c>
      <c r="F37" s="31" t="str">
        <f>IF(F16=F23,"Benar","Salah")</f>
        <v>Salah</v>
      </c>
      <c r="G37" s="31" t="str">
        <f>IF(G16=G23,"Benar","Salah")</f>
        <v>Salah</v>
      </c>
      <c r="H37" s="31" t="str">
        <f>IF(H16=H23,"Benar","Salah")</f>
        <v>Benar</v>
      </c>
    </row>
    <row r="38" spans="1:13" x14ac:dyDescent="0.2">
      <c r="A38" s="17">
        <v>14</v>
      </c>
      <c r="B38" s="19" t="s">
        <v>269</v>
      </c>
      <c r="C38" s="32">
        <v>231320760</v>
      </c>
      <c r="D38" s="31" t="str">
        <f>IF(D17=D23,"Benar","Salah")</f>
        <v>Salah</v>
      </c>
      <c r="E38" s="31" t="str">
        <f>IF(E17=E23,"Benar","Salah")</f>
        <v>Benar</v>
      </c>
      <c r="F38" s="31" t="str">
        <f>IF(F17=F23,"Benar","Salah")</f>
        <v>Benar</v>
      </c>
      <c r="G38" s="31" t="str">
        <f>IF(G17=G23,"Benar","Salah")</f>
        <v>Salah</v>
      </c>
      <c r="H38" s="31" t="str">
        <f>IF(H17=H23,"Benar","Salah")</f>
        <v>Benar</v>
      </c>
    </row>
    <row r="39" spans="1:13" x14ac:dyDescent="0.2">
      <c r="A39" s="17">
        <v>15</v>
      </c>
      <c r="B39" s="18" t="s">
        <v>286</v>
      </c>
      <c r="C39" s="31">
        <v>231330768</v>
      </c>
      <c r="D39" s="31" t="str">
        <f>IF(D18=D23,"Benar","Salah")</f>
        <v>Benar</v>
      </c>
      <c r="E39" s="31" t="str">
        <f>IF(E18=E23,"Benar","Salah")</f>
        <v>Benar</v>
      </c>
      <c r="F39" s="31" t="str">
        <f>IF(F18=F23,"Benar","Salah")</f>
        <v>Benar</v>
      </c>
      <c r="G39" s="31" t="str">
        <f>IF(G18=G23,"Benar","Salah")</f>
        <v>Salah</v>
      </c>
      <c r="H39" s="31" t="str">
        <f>IF(H18=H23,"Benar","Salah")</f>
        <v>Benar</v>
      </c>
    </row>
    <row r="40" spans="1:13" x14ac:dyDescent="0.2">
      <c r="A40" s="17">
        <v>16</v>
      </c>
      <c r="B40" s="19" t="s">
        <v>304</v>
      </c>
      <c r="C40" s="32">
        <v>231310752</v>
      </c>
      <c r="D40" s="31" t="str">
        <f>IF(D19=D23,"Benar","Salah")</f>
        <v>Benar</v>
      </c>
      <c r="E40" s="31" t="str">
        <f>IF(E19=E23,"Benar","Salah")</f>
        <v>Benar</v>
      </c>
      <c r="F40" s="31" t="str">
        <f>IF(F19=F23,"Benar","Salah")</f>
        <v>Salah</v>
      </c>
      <c r="G40" s="31" t="str">
        <f>IF(G19=G23,"Benar","Salah")</f>
        <v>Salah</v>
      </c>
      <c r="H40" s="31" t="str">
        <f>IF(H19=H23,"Benar","Salah")</f>
        <v>Benar</v>
      </c>
    </row>
    <row r="41" spans="1:13" x14ac:dyDescent="0.2">
      <c r="A41" s="17">
        <v>17</v>
      </c>
      <c r="B41" s="18" t="s">
        <v>321</v>
      </c>
      <c r="C41" s="31">
        <v>231330767</v>
      </c>
      <c r="D41" s="31" t="str">
        <f>IF(D20=D23,"Benar","Salah")</f>
        <v>Benar</v>
      </c>
      <c r="E41" s="31" t="str">
        <f>IF(E20=E23,"Benar","Salah")</f>
        <v>Benar</v>
      </c>
      <c r="F41" s="31" t="str">
        <f>IF(F20=F23,"Benar","Salah")</f>
        <v>Benar</v>
      </c>
      <c r="G41" s="31" t="str">
        <f>IF(G20=G23,"Benar","Salah")</f>
        <v>Benar</v>
      </c>
      <c r="H41" s="31" t="str">
        <f>IF(H20=H23,"Benar","Salah")</f>
        <v>Benar</v>
      </c>
    </row>
    <row r="42" spans="1:13" x14ac:dyDescent="0.2">
      <c r="A42" s="17">
        <v>18</v>
      </c>
      <c r="B42" s="19" t="s">
        <v>332</v>
      </c>
      <c r="C42" s="32">
        <v>231310753</v>
      </c>
      <c r="D42" s="31" t="str">
        <f>IF(D21=D23,"Benar","Salah")</f>
        <v>Benar</v>
      </c>
      <c r="E42" s="31" t="str">
        <f>IF(E21=E23,"Benar","Salah")</f>
        <v>Benar</v>
      </c>
      <c r="F42" s="31" t="str">
        <f>IF(F21=F23,"Benar","Salah")</f>
        <v>Salah</v>
      </c>
      <c r="G42" s="31" t="str">
        <f>IF(G21=G23,"Benar","Salah")</f>
        <v>Salah</v>
      </c>
      <c r="H42" s="31" t="str">
        <f>IF(H21=H23,"Benar","Salah")</f>
        <v>Benar</v>
      </c>
    </row>
    <row r="44" spans="1:13" ht="13.5" thickBot="1" x14ac:dyDescent="0.25">
      <c r="A44" s="13" t="s">
        <v>370</v>
      </c>
    </row>
    <row r="45" spans="1:13" ht="51" x14ac:dyDescent="0.2">
      <c r="A45" s="36" t="s">
        <v>354</v>
      </c>
      <c r="B45" s="16" t="s">
        <v>1</v>
      </c>
      <c r="C45" s="30" t="s">
        <v>2</v>
      </c>
      <c r="D45" s="21" t="s">
        <v>10</v>
      </c>
      <c r="E45" s="21" t="s">
        <v>11</v>
      </c>
      <c r="F45" s="21" t="s">
        <v>12</v>
      </c>
      <c r="G45" s="21" t="s">
        <v>13</v>
      </c>
      <c r="H45" s="21" t="s">
        <v>14</v>
      </c>
      <c r="I45" s="21" t="s">
        <v>371</v>
      </c>
      <c r="J45" s="41"/>
      <c r="L45" s="78" t="s">
        <v>450</v>
      </c>
      <c r="M45" s="78"/>
    </row>
    <row r="46" spans="1:13" x14ac:dyDescent="0.2">
      <c r="A46" s="17">
        <v>1</v>
      </c>
      <c r="B46" s="18" t="s">
        <v>38</v>
      </c>
      <c r="C46" s="31">
        <v>231310754</v>
      </c>
      <c r="D46" s="31">
        <f>IF(D25="Benar",1,0)</f>
        <v>1</v>
      </c>
      <c r="E46" s="31">
        <f>IF(E25="Benar",1,0)</f>
        <v>1</v>
      </c>
      <c r="F46" s="31">
        <f>IF(F25="Benar",1,0)</f>
        <v>1</v>
      </c>
      <c r="G46" s="31">
        <f>IF(G25="Benar",1,0)</f>
        <v>0</v>
      </c>
      <c r="H46" s="31">
        <f>IF(H25="Benar",1,0)</f>
        <v>1</v>
      </c>
      <c r="I46" s="31">
        <f>SUM(D46:H46)</f>
        <v>4</v>
      </c>
      <c r="J46" s="41"/>
      <c r="L46" s="76"/>
      <c r="M46" s="76"/>
    </row>
    <row r="47" spans="1:13" x14ac:dyDescent="0.2">
      <c r="A47" s="17">
        <v>2</v>
      </c>
      <c r="B47" s="19" t="s">
        <v>55</v>
      </c>
      <c r="C47" s="32">
        <v>231330765</v>
      </c>
      <c r="D47" s="31">
        <f>IF(D26="Benar",1,0)</f>
        <v>1</v>
      </c>
      <c r="E47" s="31">
        <f t="shared" ref="E47:H63" si="0">IF(E26="Benar",1,0)</f>
        <v>1</v>
      </c>
      <c r="F47" s="31">
        <f t="shared" si="0"/>
        <v>0</v>
      </c>
      <c r="G47" s="31">
        <f t="shared" si="0"/>
        <v>1</v>
      </c>
      <c r="H47" s="31">
        <f t="shared" si="0"/>
        <v>1</v>
      </c>
      <c r="I47" s="31">
        <f t="shared" ref="I47:I63" si="1">SUM(D47:H47)</f>
        <v>4</v>
      </c>
      <c r="J47" s="41"/>
      <c r="L47" s="76" t="s">
        <v>451</v>
      </c>
      <c r="M47" s="79">
        <v>3.7777777777777777</v>
      </c>
    </row>
    <row r="48" spans="1:13" x14ac:dyDescent="0.2">
      <c r="A48" s="17">
        <v>3</v>
      </c>
      <c r="B48" s="18" t="s">
        <v>74</v>
      </c>
      <c r="C48" s="31">
        <v>231320759</v>
      </c>
      <c r="D48" s="31">
        <f t="shared" ref="D48:D63" si="2">IF(D27="Benar",1,0)</f>
        <v>1</v>
      </c>
      <c r="E48" s="31">
        <f t="shared" si="0"/>
        <v>1</v>
      </c>
      <c r="F48" s="31">
        <f t="shared" si="0"/>
        <v>0</v>
      </c>
      <c r="G48" s="31">
        <f t="shared" si="0"/>
        <v>1</v>
      </c>
      <c r="H48" s="31">
        <f t="shared" si="0"/>
        <v>1</v>
      </c>
      <c r="I48" s="31">
        <f t="shared" si="1"/>
        <v>4</v>
      </c>
      <c r="J48" s="41"/>
      <c r="L48" s="76" t="s">
        <v>452</v>
      </c>
      <c r="M48" s="79">
        <v>0.17255397101234077</v>
      </c>
    </row>
    <row r="49" spans="1:13" x14ac:dyDescent="0.2">
      <c r="A49" s="17">
        <v>4</v>
      </c>
      <c r="B49" s="19" t="s">
        <v>92</v>
      </c>
      <c r="C49" s="32">
        <v>231330769</v>
      </c>
      <c r="D49" s="31">
        <f t="shared" si="2"/>
        <v>1</v>
      </c>
      <c r="E49" s="31">
        <f t="shared" si="0"/>
        <v>1</v>
      </c>
      <c r="F49" s="31">
        <f t="shared" si="0"/>
        <v>1</v>
      </c>
      <c r="G49" s="31">
        <f t="shared" si="0"/>
        <v>1</v>
      </c>
      <c r="H49" s="31">
        <f t="shared" si="0"/>
        <v>1</v>
      </c>
      <c r="I49" s="31">
        <f t="shared" si="1"/>
        <v>5</v>
      </c>
      <c r="J49" s="41"/>
      <c r="L49" s="76" t="s">
        <v>453</v>
      </c>
      <c r="M49" s="79">
        <v>4</v>
      </c>
    </row>
    <row r="50" spans="1:13" x14ac:dyDescent="0.2">
      <c r="A50" s="17">
        <v>5</v>
      </c>
      <c r="B50" s="18" t="s">
        <v>112</v>
      </c>
      <c r="C50" s="31">
        <v>231310755</v>
      </c>
      <c r="D50" s="31">
        <f t="shared" si="2"/>
        <v>1</v>
      </c>
      <c r="E50" s="31">
        <f t="shared" si="0"/>
        <v>1</v>
      </c>
      <c r="F50" s="31">
        <f t="shared" si="0"/>
        <v>1</v>
      </c>
      <c r="G50" s="31">
        <f t="shared" si="0"/>
        <v>0</v>
      </c>
      <c r="H50" s="31">
        <f t="shared" si="0"/>
        <v>1</v>
      </c>
      <c r="I50" s="31">
        <f t="shared" si="1"/>
        <v>4</v>
      </c>
      <c r="J50" s="41"/>
      <c r="L50" s="76" t="s">
        <v>454</v>
      </c>
      <c r="M50" s="79">
        <v>4</v>
      </c>
    </row>
    <row r="51" spans="1:13" x14ac:dyDescent="0.2">
      <c r="A51" s="17">
        <v>6</v>
      </c>
      <c r="B51" s="19" t="s">
        <v>132</v>
      </c>
      <c r="C51" s="32">
        <v>231320761</v>
      </c>
      <c r="D51" s="31">
        <f t="shared" si="2"/>
        <v>1</v>
      </c>
      <c r="E51" s="31">
        <f t="shared" si="0"/>
        <v>1</v>
      </c>
      <c r="F51" s="31">
        <f t="shared" si="0"/>
        <v>0</v>
      </c>
      <c r="G51" s="31">
        <f t="shared" si="0"/>
        <v>1</v>
      </c>
      <c r="H51" s="31">
        <f t="shared" si="0"/>
        <v>1</v>
      </c>
      <c r="I51" s="31">
        <f t="shared" si="1"/>
        <v>4</v>
      </c>
      <c r="J51" s="41"/>
      <c r="L51" s="76" t="s">
        <v>455</v>
      </c>
      <c r="M51" s="79">
        <v>0.73208449814095855</v>
      </c>
    </row>
    <row r="52" spans="1:13" x14ac:dyDescent="0.2">
      <c r="A52" s="17">
        <v>7</v>
      </c>
      <c r="B52" s="18" t="s">
        <v>151</v>
      </c>
      <c r="C52" s="31">
        <v>231310751</v>
      </c>
      <c r="D52" s="31">
        <f t="shared" si="2"/>
        <v>1</v>
      </c>
      <c r="E52" s="31">
        <f t="shared" si="0"/>
        <v>1</v>
      </c>
      <c r="F52" s="31">
        <f t="shared" si="0"/>
        <v>1</v>
      </c>
      <c r="G52" s="31">
        <f t="shared" si="0"/>
        <v>0</v>
      </c>
      <c r="H52" s="31">
        <f t="shared" si="0"/>
        <v>1</v>
      </c>
      <c r="I52" s="31">
        <f t="shared" si="1"/>
        <v>4</v>
      </c>
      <c r="J52" s="41"/>
      <c r="L52" s="76" t="s">
        <v>456</v>
      </c>
      <c r="M52" s="79">
        <v>0.53594771241829919</v>
      </c>
    </row>
    <row r="53" spans="1:13" x14ac:dyDescent="0.2">
      <c r="A53" s="17">
        <v>8</v>
      </c>
      <c r="B53" s="19" t="s">
        <v>168</v>
      </c>
      <c r="C53" s="32">
        <v>231330766</v>
      </c>
      <c r="D53" s="31">
        <f t="shared" si="2"/>
        <v>1</v>
      </c>
      <c r="E53" s="31">
        <f t="shared" si="0"/>
        <v>1</v>
      </c>
      <c r="F53" s="31">
        <f t="shared" si="0"/>
        <v>1</v>
      </c>
      <c r="G53" s="31">
        <f t="shared" si="0"/>
        <v>0</v>
      </c>
      <c r="H53" s="31">
        <f t="shared" si="0"/>
        <v>1</v>
      </c>
      <c r="I53" s="31">
        <f t="shared" si="1"/>
        <v>4</v>
      </c>
      <c r="J53" s="41"/>
      <c r="L53" s="76" t="s">
        <v>457</v>
      </c>
      <c r="M53" s="79">
        <v>-0.90562165377751436</v>
      </c>
    </row>
    <row r="54" spans="1:13" x14ac:dyDescent="0.2">
      <c r="A54" s="17">
        <v>9</v>
      </c>
      <c r="B54" s="18" t="s">
        <v>184</v>
      </c>
      <c r="C54" s="31">
        <v>231330763</v>
      </c>
      <c r="D54" s="31">
        <f t="shared" si="2"/>
        <v>1</v>
      </c>
      <c r="E54" s="31">
        <f t="shared" si="0"/>
        <v>1</v>
      </c>
      <c r="F54" s="31">
        <f t="shared" si="0"/>
        <v>1</v>
      </c>
      <c r="G54" s="31">
        <f t="shared" si="0"/>
        <v>0</v>
      </c>
      <c r="H54" s="31">
        <f t="shared" si="0"/>
        <v>0</v>
      </c>
      <c r="I54" s="31">
        <f t="shared" si="1"/>
        <v>3</v>
      </c>
      <c r="J54" s="41"/>
      <c r="L54" s="76" t="s">
        <v>458</v>
      </c>
      <c r="M54" s="79">
        <v>0.38313583416984548</v>
      </c>
    </row>
    <row r="55" spans="1:13" x14ac:dyDescent="0.2">
      <c r="A55" s="17">
        <v>10</v>
      </c>
      <c r="B55" s="19" t="s">
        <v>199</v>
      </c>
      <c r="C55" s="32">
        <v>231330764</v>
      </c>
      <c r="D55" s="31">
        <f t="shared" si="2"/>
        <v>1</v>
      </c>
      <c r="E55" s="31">
        <f t="shared" si="0"/>
        <v>1</v>
      </c>
      <c r="F55" s="31">
        <f t="shared" si="0"/>
        <v>1</v>
      </c>
      <c r="G55" s="31">
        <f t="shared" si="0"/>
        <v>0</v>
      </c>
      <c r="H55" s="31">
        <f t="shared" si="0"/>
        <v>0</v>
      </c>
      <c r="I55" s="31">
        <f t="shared" si="1"/>
        <v>3</v>
      </c>
      <c r="J55" s="41"/>
      <c r="L55" s="76" t="s">
        <v>459</v>
      </c>
      <c r="M55" s="79">
        <v>2</v>
      </c>
    </row>
    <row r="56" spans="1:13" x14ac:dyDescent="0.2">
      <c r="A56" s="17">
        <v>11</v>
      </c>
      <c r="B56" s="18" t="s">
        <v>216</v>
      </c>
      <c r="C56" s="31">
        <v>231330770</v>
      </c>
      <c r="D56" s="31">
        <f t="shared" si="2"/>
        <v>0</v>
      </c>
      <c r="E56" s="31">
        <f t="shared" si="0"/>
        <v>1</v>
      </c>
      <c r="F56" s="31">
        <f t="shared" si="0"/>
        <v>0</v>
      </c>
      <c r="G56" s="31">
        <f t="shared" si="0"/>
        <v>1</v>
      </c>
      <c r="H56" s="31">
        <f t="shared" si="0"/>
        <v>1</v>
      </c>
      <c r="I56" s="31">
        <f t="shared" si="1"/>
        <v>3</v>
      </c>
      <c r="J56" s="41"/>
      <c r="L56" s="76" t="s">
        <v>460</v>
      </c>
      <c r="M56" s="79">
        <v>3</v>
      </c>
    </row>
    <row r="57" spans="1:13" x14ac:dyDescent="0.2">
      <c r="A57" s="17">
        <v>12</v>
      </c>
      <c r="B57" s="19" t="s">
        <v>236</v>
      </c>
      <c r="C57" s="32">
        <v>231310757</v>
      </c>
      <c r="D57" s="31">
        <f t="shared" si="2"/>
        <v>1</v>
      </c>
      <c r="E57" s="31">
        <f t="shared" si="0"/>
        <v>1</v>
      </c>
      <c r="F57" s="31">
        <f t="shared" si="0"/>
        <v>1</v>
      </c>
      <c r="G57" s="31">
        <f t="shared" si="0"/>
        <v>1</v>
      </c>
      <c r="H57" s="31">
        <f t="shared" si="0"/>
        <v>1</v>
      </c>
      <c r="I57" s="31">
        <f t="shared" si="1"/>
        <v>5</v>
      </c>
      <c r="J57" s="41"/>
      <c r="L57" s="76" t="s">
        <v>461</v>
      </c>
      <c r="M57" s="79">
        <v>5</v>
      </c>
    </row>
    <row r="58" spans="1:13" x14ac:dyDescent="0.2">
      <c r="A58" s="17">
        <v>13</v>
      </c>
      <c r="B58" s="18" t="s">
        <v>254</v>
      </c>
      <c r="C58" s="31">
        <v>231330762</v>
      </c>
      <c r="D58" s="31">
        <f t="shared" si="2"/>
        <v>1</v>
      </c>
      <c r="E58" s="31">
        <f t="shared" si="0"/>
        <v>1</v>
      </c>
      <c r="F58" s="31">
        <f t="shared" si="0"/>
        <v>0</v>
      </c>
      <c r="G58" s="31">
        <f t="shared" si="0"/>
        <v>0</v>
      </c>
      <c r="H58" s="31">
        <f t="shared" si="0"/>
        <v>1</v>
      </c>
      <c r="I58" s="31">
        <f t="shared" si="1"/>
        <v>3</v>
      </c>
      <c r="J58" s="41"/>
      <c r="L58" s="76" t="s">
        <v>462</v>
      </c>
      <c r="M58" s="79">
        <v>68</v>
      </c>
    </row>
    <row r="59" spans="1:13" x14ac:dyDescent="0.2">
      <c r="A59" s="17">
        <v>14</v>
      </c>
      <c r="B59" s="19" t="s">
        <v>269</v>
      </c>
      <c r="C59" s="32">
        <v>231320760</v>
      </c>
      <c r="D59" s="31">
        <f t="shared" si="2"/>
        <v>0</v>
      </c>
      <c r="E59" s="31">
        <f t="shared" si="0"/>
        <v>1</v>
      </c>
      <c r="F59" s="31">
        <f t="shared" si="0"/>
        <v>1</v>
      </c>
      <c r="G59" s="31">
        <f t="shared" si="0"/>
        <v>0</v>
      </c>
      <c r="H59" s="31">
        <f t="shared" si="0"/>
        <v>1</v>
      </c>
      <c r="I59" s="31">
        <f t="shared" si="1"/>
        <v>3</v>
      </c>
      <c r="J59" s="42" t="s">
        <v>364</v>
      </c>
      <c r="L59" s="76" t="s">
        <v>463</v>
      </c>
      <c r="M59" s="79">
        <v>18</v>
      </c>
    </row>
    <row r="60" spans="1:13" ht="13.5" thickBot="1" x14ac:dyDescent="0.25">
      <c r="A60" s="17">
        <v>15</v>
      </c>
      <c r="B60" s="18" t="s">
        <v>286</v>
      </c>
      <c r="C60" s="31">
        <v>231330768</v>
      </c>
      <c r="D60" s="31">
        <f t="shared" si="2"/>
        <v>1</v>
      </c>
      <c r="E60" s="31">
        <f t="shared" si="0"/>
        <v>1</v>
      </c>
      <c r="F60" s="31">
        <f t="shared" si="0"/>
        <v>1</v>
      </c>
      <c r="G60" s="31">
        <f t="shared" si="0"/>
        <v>0</v>
      </c>
      <c r="H60" s="31">
        <f t="shared" si="0"/>
        <v>1</v>
      </c>
      <c r="I60" s="31">
        <f t="shared" si="1"/>
        <v>4</v>
      </c>
      <c r="J60" s="44">
        <f>_xlfn.STDEV.P(D46:H63)</f>
        <v>0.42975732457363813</v>
      </c>
      <c r="L60" s="77" t="s">
        <v>464</v>
      </c>
      <c r="M60" s="80">
        <v>0.36405705605883515</v>
      </c>
    </row>
    <row r="61" spans="1:13" x14ac:dyDescent="0.2">
      <c r="A61" s="17">
        <v>16</v>
      </c>
      <c r="B61" s="19" t="s">
        <v>304</v>
      </c>
      <c r="C61" s="32">
        <v>231310752</v>
      </c>
      <c r="D61" s="31">
        <f t="shared" si="2"/>
        <v>1</v>
      </c>
      <c r="E61" s="31">
        <f t="shared" si="0"/>
        <v>1</v>
      </c>
      <c r="F61" s="31">
        <f t="shared" si="0"/>
        <v>0</v>
      </c>
      <c r="G61" s="31">
        <f t="shared" si="0"/>
        <v>0</v>
      </c>
      <c r="H61" s="31">
        <f t="shared" si="0"/>
        <v>1</v>
      </c>
      <c r="I61" s="31">
        <f t="shared" si="1"/>
        <v>3</v>
      </c>
      <c r="J61" s="42" t="s">
        <v>368</v>
      </c>
    </row>
    <row r="62" spans="1:13" x14ac:dyDescent="0.2">
      <c r="A62" s="17">
        <v>17</v>
      </c>
      <c r="B62" s="18" t="s">
        <v>321</v>
      </c>
      <c r="C62" s="31">
        <v>231330767</v>
      </c>
      <c r="D62" s="31">
        <f t="shared" si="2"/>
        <v>1</v>
      </c>
      <c r="E62" s="31">
        <f t="shared" si="0"/>
        <v>1</v>
      </c>
      <c r="F62" s="31">
        <f t="shared" si="0"/>
        <v>1</v>
      </c>
      <c r="G62" s="31">
        <f t="shared" si="0"/>
        <v>1</v>
      </c>
      <c r="H62" s="31">
        <f t="shared" si="0"/>
        <v>1</v>
      </c>
      <c r="I62" s="31">
        <f t="shared" si="1"/>
        <v>5</v>
      </c>
      <c r="J62" s="43">
        <f>(J64/5)*100</f>
        <v>75.555555555555557</v>
      </c>
    </row>
    <row r="63" spans="1:13" x14ac:dyDescent="0.2">
      <c r="A63" s="17">
        <v>18</v>
      </c>
      <c r="B63" s="19" t="s">
        <v>332</v>
      </c>
      <c r="C63" s="32">
        <v>231310753</v>
      </c>
      <c r="D63" s="31">
        <f t="shared" si="2"/>
        <v>1</v>
      </c>
      <c r="E63" s="31">
        <f t="shared" si="0"/>
        <v>1</v>
      </c>
      <c r="F63" s="31">
        <f t="shared" si="0"/>
        <v>0</v>
      </c>
      <c r="G63" s="31">
        <f t="shared" si="0"/>
        <v>0</v>
      </c>
      <c r="H63" s="31">
        <f t="shared" si="0"/>
        <v>1</v>
      </c>
      <c r="I63" s="31">
        <f t="shared" si="1"/>
        <v>3</v>
      </c>
      <c r="J63" s="42" t="s">
        <v>372</v>
      </c>
      <c r="L63" s="81"/>
      <c r="M63" s="81"/>
    </row>
    <row r="64" spans="1:13" x14ac:dyDescent="0.2">
      <c r="A64" s="41"/>
      <c r="B64" s="41"/>
      <c r="C64" s="41"/>
      <c r="D64" s="41"/>
      <c r="E64" s="41"/>
      <c r="F64" s="41"/>
      <c r="G64" s="41"/>
      <c r="H64" s="41"/>
      <c r="I64" s="31">
        <f>SUM(I46:I63)</f>
        <v>68</v>
      </c>
      <c r="J64" s="44">
        <f>I64/18</f>
        <v>3.7777777777777777</v>
      </c>
      <c r="L64" s="76"/>
      <c r="M64" s="76"/>
    </row>
    <row r="65" spans="12:13" x14ac:dyDescent="0.2">
      <c r="L65" s="76"/>
      <c r="M65" s="76"/>
    </row>
    <row r="66" spans="12:13" x14ac:dyDescent="0.2">
      <c r="L66" s="76"/>
      <c r="M66" s="76"/>
    </row>
    <row r="67" spans="12:13" x14ac:dyDescent="0.2">
      <c r="L67" s="76"/>
      <c r="M67" s="76"/>
    </row>
    <row r="68" spans="12:13" x14ac:dyDescent="0.2">
      <c r="L68" s="76"/>
      <c r="M68" s="76"/>
    </row>
    <row r="69" spans="12:13" x14ac:dyDescent="0.2">
      <c r="L69" s="76"/>
      <c r="M69" s="76"/>
    </row>
    <row r="70" spans="12:13" x14ac:dyDescent="0.2">
      <c r="L70" s="76"/>
      <c r="M70" s="76"/>
    </row>
    <row r="71" spans="12:13" x14ac:dyDescent="0.2">
      <c r="L71" s="76"/>
      <c r="M71" s="76"/>
    </row>
    <row r="72" spans="12:13" x14ac:dyDescent="0.2">
      <c r="L72" s="76"/>
      <c r="M72" s="76"/>
    </row>
    <row r="73" spans="12:13" x14ac:dyDescent="0.2">
      <c r="L73" s="76"/>
      <c r="M73" s="76"/>
    </row>
    <row r="74" spans="12:13" x14ac:dyDescent="0.2">
      <c r="L74" s="76"/>
      <c r="M74" s="76"/>
    </row>
    <row r="75" spans="12:13" x14ac:dyDescent="0.2">
      <c r="L75" s="76"/>
      <c r="M75" s="76"/>
    </row>
    <row r="76" spans="12:13" x14ac:dyDescent="0.2">
      <c r="L76" s="76"/>
      <c r="M76" s="76"/>
    </row>
    <row r="77" spans="12:13" x14ac:dyDescent="0.2">
      <c r="L77" s="76"/>
      <c r="M77" s="76"/>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topLeftCell="A47" workbookViewId="0">
      <selection activeCell="E67" sqref="E67"/>
    </sheetView>
  </sheetViews>
  <sheetFormatPr defaultRowHeight="12.75" x14ac:dyDescent="0.2"/>
  <cols>
    <col min="1" max="1" width="4.42578125" style="46" customWidth="1"/>
    <col min="2" max="2" width="26" customWidth="1"/>
    <col min="3" max="3" width="20.42578125" style="46" customWidth="1"/>
    <col min="4" max="4" width="51.140625" customWidth="1"/>
    <col min="5" max="14" width="40.7109375" customWidth="1"/>
  </cols>
  <sheetData>
    <row r="1" spans="1:14" x14ac:dyDescent="0.2">
      <c r="A1" s="50" t="s">
        <v>358</v>
      </c>
    </row>
    <row r="2" spans="1:14" x14ac:dyDescent="0.2">
      <c r="A2" s="55" t="s">
        <v>375</v>
      </c>
    </row>
    <row r="3" spans="1:14" ht="39.950000000000003" customHeight="1" x14ac:dyDescent="0.2">
      <c r="A3" s="51" t="s">
        <v>354</v>
      </c>
      <c r="B3" s="24" t="s">
        <v>1</v>
      </c>
      <c r="C3" s="47" t="s">
        <v>2</v>
      </c>
      <c r="D3" s="24" t="s">
        <v>17</v>
      </c>
      <c r="E3" s="24" t="s">
        <v>18</v>
      </c>
      <c r="F3" s="24" t="s">
        <v>19</v>
      </c>
      <c r="G3" s="24" t="s">
        <v>20</v>
      </c>
      <c r="H3" s="24" t="s">
        <v>21</v>
      </c>
      <c r="I3" s="24" t="s">
        <v>22</v>
      </c>
      <c r="J3" s="24" t="s">
        <v>23</v>
      </c>
      <c r="K3" s="24" t="s">
        <v>24</v>
      </c>
      <c r="L3" s="24" t="s">
        <v>25</v>
      </c>
      <c r="M3" s="24" t="s">
        <v>26</v>
      </c>
      <c r="N3" s="24" t="s">
        <v>27</v>
      </c>
    </row>
    <row r="4" spans="1:14" ht="39.950000000000003" customHeight="1" x14ac:dyDescent="0.2">
      <c r="A4" s="52">
        <v>1</v>
      </c>
      <c r="B4" s="22" t="s">
        <v>38</v>
      </c>
      <c r="C4" s="48">
        <v>231310754</v>
      </c>
      <c r="D4" s="22" t="s">
        <v>41</v>
      </c>
      <c r="E4" s="22" t="s">
        <v>42</v>
      </c>
      <c r="F4" s="22" t="s">
        <v>43</v>
      </c>
      <c r="G4" s="22" t="s">
        <v>44</v>
      </c>
      <c r="H4" s="22" t="s">
        <v>45</v>
      </c>
      <c r="I4" s="22" t="s">
        <v>46</v>
      </c>
      <c r="J4" s="22" t="s">
        <v>47</v>
      </c>
      <c r="K4" s="22" t="s">
        <v>47</v>
      </c>
      <c r="L4" s="22" t="s">
        <v>48</v>
      </c>
      <c r="M4" s="22" t="s">
        <v>49</v>
      </c>
      <c r="N4" s="22" t="s">
        <v>50</v>
      </c>
    </row>
    <row r="5" spans="1:14" ht="39.950000000000003" customHeight="1" x14ac:dyDescent="0.2">
      <c r="A5" s="52">
        <v>2</v>
      </c>
      <c r="B5" s="23" t="s">
        <v>55</v>
      </c>
      <c r="C5" s="49">
        <v>231330765</v>
      </c>
      <c r="D5" s="23" t="s">
        <v>58</v>
      </c>
      <c r="E5" s="23" t="s">
        <v>59</v>
      </c>
      <c r="F5" s="23" t="s">
        <v>60</v>
      </c>
      <c r="G5" s="23" t="s">
        <v>61</v>
      </c>
      <c r="H5" s="23" t="s">
        <v>62</v>
      </c>
      <c r="I5" s="23" t="s">
        <v>63</v>
      </c>
      <c r="J5" s="23" t="s">
        <v>64</v>
      </c>
      <c r="K5" s="23" t="s">
        <v>65</v>
      </c>
      <c r="L5" s="23" t="s">
        <v>66</v>
      </c>
      <c r="M5" s="23" t="s">
        <v>67</v>
      </c>
      <c r="N5" s="23" t="s">
        <v>68</v>
      </c>
    </row>
    <row r="6" spans="1:14" ht="39.950000000000003" customHeight="1" x14ac:dyDescent="0.2">
      <c r="A6" s="52">
        <v>3</v>
      </c>
      <c r="B6" s="22" t="s">
        <v>74</v>
      </c>
      <c r="C6" s="48">
        <v>231320759</v>
      </c>
      <c r="D6" s="22" t="s">
        <v>78</v>
      </c>
      <c r="E6" s="22" t="s">
        <v>79</v>
      </c>
      <c r="F6" s="22" t="s">
        <v>80</v>
      </c>
      <c r="G6" s="22" t="s">
        <v>81</v>
      </c>
      <c r="H6" s="22" t="s">
        <v>82</v>
      </c>
      <c r="I6" s="22" t="s">
        <v>51</v>
      </c>
      <c r="J6" s="22" t="s">
        <v>83</v>
      </c>
      <c r="K6" s="22" t="s">
        <v>84</v>
      </c>
      <c r="L6" s="22" t="s">
        <v>85</v>
      </c>
      <c r="M6" s="22" t="s">
        <v>86</v>
      </c>
      <c r="N6" s="45"/>
    </row>
    <row r="7" spans="1:14" ht="39.950000000000003" customHeight="1" x14ac:dyDescent="0.2">
      <c r="A7" s="52">
        <v>4</v>
      </c>
      <c r="B7" s="23" t="s">
        <v>92</v>
      </c>
      <c r="C7" s="49">
        <v>231330769</v>
      </c>
      <c r="D7" s="23" t="s">
        <v>96</v>
      </c>
      <c r="E7" s="23" t="s">
        <v>97</v>
      </c>
      <c r="F7" s="23" t="s">
        <v>98</v>
      </c>
      <c r="G7" s="23" t="s">
        <v>99</v>
      </c>
      <c r="H7" s="23" t="s">
        <v>100</v>
      </c>
      <c r="I7" s="23" t="s">
        <v>101</v>
      </c>
      <c r="J7" s="23" t="s">
        <v>102</v>
      </c>
      <c r="K7" s="23" t="s">
        <v>103</v>
      </c>
      <c r="L7" s="23" t="s">
        <v>104</v>
      </c>
      <c r="M7" s="23" t="s">
        <v>105</v>
      </c>
      <c r="N7" s="23" t="s">
        <v>106</v>
      </c>
    </row>
    <row r="8" spans="1:14" ht="39.950000000000003" customHeight="1" x14ac:dyDescent="0.2">
      <c r="A8" s="52">
        <v>5</v>
      </c>
      <c r="B8" s="22" t="s">
        <v>112</v>
      </c>
      <c r="C8" s="48">
        <v>231310755</v>
      </c>
      <c r="D8" s="22" t="s">
        <v>116</v>
      </c>
      <c r="E8" s="22" t="s">
        <v>117</v>
      </c>
      <c r="F8" s="22" t="s">
        <v>118</v>
      </c>
      <c r="G8" s="22" t="s">
        <v>119</v>
      </c>
      <c r="H8" s="22" t="s">
        <v>120</v>
      </c>
      <c r="I8" s="22" t="s">
        <v>121</v>
      </c>
      <c r="J8" s="22" t="s">
        <v>122</v>
      </c>
      <c r="K8" s="22" t="s">
        <v>123</v>
      </c>
      <c r="L8" s="22" t="s">
        <v>124</v>
      </c>
      <c r="M8" s="22" t="s">
        <v>125</v>
      </c>
      <c r="N8" s="22" t="s">
        <v>126</v>
      </c>
    </row>
    <row r="9" spans="1:14" ht="39.950000000000003" customHeight="1" x14ac:dyDescent="0.2">
      <c r="A9" s="52">
        <v>6</v>
      </c>
      <c r="B9" s="23" t="s">
        <v>132</v>
      </c>
      <c r="C9" s="49">
        <v>231320761</v>
      </c>
      <c r="D9" s="23" t="s">
        <v>135</v>
      </c>
      <c r="E9" s="23" t="s">
        <v>136</v>
      </c>
      <c r="F9" s="23" t="s">
        <v>137</v>
      </c>
      <c r="G9" s="23" t="s">
        <v>138</v>
      </c>
      <c r="H9" s="23" t="s">
        <v>139</v>
      </c>
      <c r="I9" s="23" t="s">
        <v>140</v>
      </c>
      <c r="J9" s="23" t="s">
        <v>141</v>
      </c>
      <c r="K9" s="23" t="s">
        <v>142</v>
      </c>
      <c r="L9" s="23" t="s">
        <v>143</v>
      </c>
      <c r="M9" s="23" t="s">
        <v>144</v>
      </c>
      <c r="N9" s="23" t="s">
        <v>145</v>
      </c>
    </row>
    <row r="10" spans="1:14" ht="39.950000000000003" customHeight="1" x14ac:dyDescent="0.2">
      <c r="A10" s="52">
        <v>7</v>
      </c>
      <c r="B10" s="22" t="s">
        <v>151</v>
      </c>
      <c r="C10" s="48">
        <v>231310751</v>
      </c>
      <c r="D10" s="22" t="s">
        <v>154</v>
      </c>
      <c r="E10" s="22" t="s">
        <v>155</v>
      </c>
      <c r="F10" s="22" t="s">
        <v>156</v>
      </c>
      <c r="G10" s="22" t="s">
        <v>157</v>
      </c>
      <c r="H10" s="22" t="s">
        <v>158</v>
      </c>
      <c r="I10" s="22" t="s">
        <v>159</v>
      </c>
      <c r="J10" s="22" t="s">
        <v>160</v>
      </c>
      <c r="K10" s="22" t="s">
        <v>43</v>
      </c>
      <c r="L10" s="22" t="s">
        <v>161</v>
      </c>
      <c r="M10" s="22" t="s">
        <v>162</v>
      </c>
      <c r="N10" s="22" t="s">
        <v>163</v>
      </c>
    </row>
    <row r="11" spans="1:14" ht="39.950000000000003" customHeight="1" x14ac:dyDescent="0.2">
      <c r="A11" s="52">
        <v>8</v>
      </c>
      <c r="B11" s="23" t="s">
        <v>168</v>
      </c>
      <c r="C11" s="49">
        <v>231330766</v>
      </c>
      <c r="D11" s="23" t="s">
        <v>171</v>
      </c>
      <c r="E11" s="23" t="s">
        <v>172</v>
      </c>
      <c r="F11" s="23" t="s">
        <v>173</v>
      </c>
      <c r="G11" s="23" t="s">
        <v>174</v>
      </c>
      <c r="H11" s="23" t="s">
        <v>175</v>
      </c>
      <c r="I11" s="23" t="s">
        <v>176</v>
      </c>
      <c r="J11" s="23" t="s">
        <v>160</v>
      </c>
      <c r="K11" s="23" t="s">
        <v>47</v>
      </c>
      <c r="L11" s="23" t="s">
        <v>177</v>
      </c>
      <c r="M11" s="23" t="s">
        <v>178</v>
      </c>
      <c r="N11" s="23" t="s">
        <v>179</v>
      </c>
    </row>
    <row r="12" spans="1:14" ht="39.950000000000003" customHeight="1" x14ac:dyDescent="0.2">
      <c r="A12" s="52">
        <v>9</v>
      </c>
      <c r="B12" s="22" t="s">
        <v>184</v>
      </c>
      <c r="C12" s="48">
        <v>231330763</v>
      </c>
      <c r="D12" s="22" t="s">
        <v>187</v>
      </c>
      <c r="E12" s="22" t="s">
        <v>188</v>
      </c>
      <c r="F12" s="22" t="s">
        <v>186</v>
      </c>
      <c r="G12" s="22" t="s">
        <v>81</v>
      </c>
      <c r="H12" s="22" t="s">
        <v>189</v>
      </c>
      <c r="I12" s="22" t="s">
        <v>190</v>
      </c>
      <c r="J12" s="22" t="s">
        <v>141</v>
      </c>
      <c r="K12" s="22" t="s">
        <v>191</v>
      </c>
      <c r="L12" s="22" t="s">
        <v>192</v>
      </c>
      <c r="M12" s="22" t="s">
        <v>193</v>
      </c>
      <c r="N12" s="22" t="s">
        <v>194</v>
      </c>
    </row>
    <row r="13" spans="1:14" ht="39.950000000000003" customHeight="1" x14ac:dyDescent="0.2">
      <c r="A13" s="52">
        <v>10</v>
      </c>
      <c r="B13" s="23" t="s">
        <v>199</v>
      </c>
      <c r="C13" s="49">
        <v>231330764</v>
      </c>
      <c r="D13" s="23" t="s">
        <v>202</v>
      </c>
      <c r="E13" s="23" t="s">
        <v>203</v>
      </c>
      <c r="F13" s="23" t="s">
        <v>204</v>
      </c>
      <c r="G13" s="23" t="s">
        <v>81</v>
      </c>
      <c r="H13" s="23" t="s">
        <v>205</v>
      </c>
      <c r="I13" s="23" t="s">
        <v>206</v>
      </c>
      <c r="J13" s="23" t="s">
        <v>141</v>
      </c>
      <c r="K13" s="23" t="s">
        <v>207</v>
      </c>
      <c r="L13" s="23" t="s">
        <v>208</v>
      </c>
      <c r="M13" s="23" t="s">
        <v>209</v>
      </c>
      <c r="N13" s="23" t="s">
        <v>210</v>
      </c>
    </row>
    <row r="14" spans="1:14" ht="39.950000000000003" customHeight="1" x14ac:dyDescent="0.2">
      <c r="A14" s="52">
        <v>11</v>
      </c>
      <c r="B14" s="22" t="s">
        <v>216</v>
      </c>
      <c r="C14" s="48">
        <v>231330770</v>
      </c>
      <c r="D14" s="22" t="s">
        <v>220</v>
      </c>
      <c r="E14" s="22" t="s">
        <v>221</v>
      </c>
      <c r="F14" s="22" t="s">
        <v>222</v>
      </c>
      <c r="G14" s="22" t="s">
        <v>223</v>
      </c>
      <c r="H14" s="22" t="s">
        <v>224</v>
      </c>
      <c r="I14" s="22" t="s">
        <v>225</v>
      </c>
      <c r="J14" s="22" t="s">
        <v>226</v>
      </c>
      <c r="K14" s="22" t="s">
        <v>227</v>
      </c>
      <c r="L14" s="22" t="s">
        <v>228</v>
      </c>
      <c r="M14" s="22" t="s">
        <v>229</v>
      </c>
      <c r="N14" s="22" t="s">
        <v>230</v>
      </c>
    </row>
    <row r="15" spans="1:14" ht="39.950000000000003" customHeight="1" x14ac:dyDescent="0.2">
      <c r="A15" s="52">
        <v>12</v>
      </c>
      <c r="B15" s="23" t="s">
        <v>236</v>
      </c>
      <c r="C15" s="49">
        <v>231310757</v>
      </c>
      <c r="D15" s="23" t="s">
        <v>239</v>
      </c>
      <c r="E15" s="23" t="s">
        <v>240</v>
      </c>
      <c r="F15" s="23" t="s">
        <v>241</v>
      </c>
      <c r="G15" s="23" t="s">
        <v>242</v>
      </c>
      <c r="H15" s="23" t="s">
        <v>243</v>
      </c>
      <c r="I15" s="23" t="s">
        <v>244</v>
      </c>
      <c r="J15" s="23" t="s">
        <v>245</v>
      </c>
      <c r="K15" s="23" t="s">
        <v>43</v>
      </c>
      <c r="L15" s="23" t="s">
        <v>246</v>
      </c>
      <c r="M15" s="23" t="s">
        <v>247</v>
      </c>
      <c r="N15" s="23" t="s">
        <v>248</v>
      </c>
    </row>
    <row r="16" spans="1:14" ht="39.950000000000003" customHeight="1" x14ac:dyDescent="0.2">
      <c r="A16" s="52">
        <v>13</v>
      </c>
      <c r="B16" s="22" t="s">
        <v>254</v>
      </c>
      <c r="C16" s="48">
        <v>231330762</v>
      </c>
      <c r="D16" s="22" t="s">
        <v>258</v>
      </c>
      <c r="E16" s="22" t="s">
        <v>196</v>
      </c>
      <c r="F16" s="22" t="s">
        <v>259</v>
      </c>
      <c r="G16" s="22" t="s">
        <v>260</v>
      </c>
      <c r="H16" s="22" t="s">
        <v>261</v>
      </c>
      <c r="I16" s="22" t="s">
        <v>262</v>
      </c>
      <c r="J16" s="22" t="s">
        <v>263</v>
      </c>
      <c r="K16" s="22" t="s">
        <v>47</v>
      </c>
      <c r="L16" s="22" t="s">
        <v>264</v>
      </c>
      <c r="M16" s="22" t="s">
        <v>196</v>
      </c>
      <c r="N16" s="22" t="s">
        <v>196</v>
      </c>
    </row>
    <row r="17" spans="1:14" ht="39.950000000000003" customHeight="1" x14ac:dyDescent="0.2">
      <c r="A17" s="52">
        <v>14</v>
      </c>
      <c r="B17" s="23" t="s">
        <v>269</v>
      </c>
      <c r="C17" s="49">
        <v>231320760</v>
      </c>
      <c r="D17" s="23" t="s">
        <v>272</v>
      </c>
      <c r="E17" s="23" t="s">
        <v>273</v>
      </c>
      <c r="F17" s="23" t="s">
        <v>274</v>
      </c>
      <c r="G17" s="23" t="s">
        <v>275</v>
      </c>
      <c r="H17" s="23" t="s">
        <v>276</v>
      </c>
      <c r="I17" s="23" t="s">
        <v>277</v>
      </c>
      <c r="J17" s="23" t="s">
        <v>102</v>
      </c>
      <c r="K17" s="23" t="s">
        <v>278</v>
      </c>
      <c r="L17" s="23" t="s">
        <v>279</v>
      </c>
      <c r="M17" s="23" t="s">
        <v>280</v>
      </c>
      <c r="N17" s="23" t="s">
        <v>281</v>
      </c>
    </row>
    <row r="18" spans="1:14" ht="39.950000000000003" customHeight="1" x14ac:dyDescent="0.2">
      <c r="A18" s="52">
        <v>15</v>
      </c>
      <c r="B18" s="22" t="s">
        <v>286</v>
      </c>
      <c r="C18" s="48">
        <v>231330768</v>
      </c>
      <c r="D18" s="22" t="s">
        <v>290</v>
      </c>
      <c r="E18" s="22" t="s">
        <v>291</v>
      </c>
      <c r="F18" s="22" t="s">
        <v>186</v>
      </c>
      <c r="G18" s="22" t="s">
        <v>174</v>
      </c>
      <c r="H18" s="22" t="s">
        <v>292</v>
      </c>
      <c r="I18" s="22" t="s">
        <v>293</v>
      </c>
      <c r="J18" s="22" t="s">
        <v>294</v>
      </c>
      <c r="K18" s="22" t="s">
        <v>295</v>
      </c>
      <c r="L18" s="22" t="s">
        <v>296</v>
      </c>
      <c r="M18" s="22" t="s">
        <v>297</v>
      </c>
      <c r="N18" s="22" t="s">
        <v>298</v>
      </c>
    </row>
    <row r="19" spans="1:14" ht="39.950000000000003" customHeight="1" x14ac:dyDescent="0.2">
      <c r="A19" s="52">
        <v>16</v>
      </c>
      <c r="B19" s="23" t="s">
        <v>304</v>
      </c>
      <c r="C19" s="49">
        <v>231310752</v>
      </c>
      <c r="D19" s="23" t="s">
        <v>307</v>
      </c>
      <c r="E19" s="23" t="s">
        <v>308</v>
      </c>
      <c r="F19" s="23" t="s">
        <v>309</v>
      </c>
      <c r="G19" s="23" t="s">
        <v>310</v>
      </c>
      <c r="H19" s="23" t="s">
        <v>311</v>
      </c>
      <c r="I19" s="23" t="s">
        <v>226</v>
      </c>
      <c r="J19" s="23" t="s">
        <v>226</v>
      </c>
      <c r="K19" s="23" t="s">
        <v>312</v>
      </c>
      <c r="L19" s="23" t="s">
        <v>313</v>
      </c>
      <c r="M19" s="23" t="s">
        <v>314</v>
      </c>
      <c r="N19" s="23" t="s">
        <v>315</v>
      </c>
    </row>
    <row r="20" spans="1:14" ht="39.950000000000003" customHeight="1" x14ac:dyDescent="0.2">
      <c r="A20" s="52">
        <v>17</v>
      </c>
      <c r="B20" s="22" t="s">
        <v>321</v>
      </c>
      <c r="C20" s="48">
        <v>231330767</v>
      </c>
      <c r="D20" s="22" t="s">
        <v>324</v>
      </c>
      <c r="E20" s="22" t="s">
        <v>325</v>
      </c>
      <c r="F20" s="22" t="s">
        <v>326</v>
      </c>
      <c r="G20" s="22" t="s">
        <v>51</v>
      </c>
      <c r="H20" s="22" t="s">
        <v>327</v>
      </c>
      <c r="I20" s="22" t="s">
        <v>51</v>
      </c>
      <c r="J20" s="22" t="s">
        <v>328</v>
      </c>
      <c r="K20" s="22" t="s">
        <v>329</v>
      </c>
      <c r="L20" s="22" t="s">
        <v>330</v>
      </c>
      <c r="M20" s="22" t="s">
        <v>196</v>
      </c>
      <c r="N20" s="22" t="s">
        <v>281</v>
      </c>
    </row>
    <row r="21" spans="1:14" ht="39.950000000000003" customHeight="1" x14ac:dyDescent="0.2">
      <c r="A21" s="52">
        <v>18</v>
      </c>
      <c r="B21" s="23" t="s">
        <v>332</v>
      </c>
      <c r="C21" s="49">
        <v>231310753</v>
      </c>
      <c r="D21" s="23" t="s">
        <v>335</v>
      </c>
      <c r="E21" s="23" t="s">
        <v>336</v>
      </c>
      <c r="F21" s="23" t="s">
        <v>337</v>
      </c>
      <c r="G21" s="23" t="s">
        <v>338</v>
      </c>
      <c r="H21" s="23" t="s">
        <v>339</v>
      </c>
      <c r="I21" s="23" t="s">
        <v>340</v>
      </c>
      <c r="J21" s="23" t="s">
        <v>341</v>
      </c>
      <c r="K21" s="23" t="s">
        <v>47</v>
      </c>
      <c r="L21" s="23" t="s">
        <v>342</v>
      </c>
      <c r="M21" s="23" t="s">
        <v>343</v>
      </c>
      <c r="N21" s="23" t="s">
        <v>344</v>
      </c>
    </row>
    <row r="22" spans="1:14" x14ac:dyDescent="0.2">
      <c r="A22" s="53"/>
    </row>
    <row r="23" spans="1:14" x14ac:dyDescent="0.2">
      <c r="A23" s="54" t="s">
        <v>376</v>
      </c>
    </row>
    <row r="24" spans="1:14" ht="39.950000000000003" customHeight="1" x14ac:dyDescent="0.2">
      <c r="A24" s="51" t="s">
        <v>354</v>
      </c>
      <c r="B24" s="24" t="s">
        <v>1</v>
      </c>
      <c r="C24" s="47" t="s">
        <v>2</v>
      </c>
      <c r="D24" s="24" t="s">
        <v>17</v>
      </c>
      <c r="E24" s="24" t="s">
        <v>18</v>
      </c>
      <c r="F24" s="24" t="s">
        <v>19</v>
      </c>
      <c r="G24" s="24" t="s">
        <v>20</v>
      </c>
      <c r="H24" s="24" t="s">
        <v>21</v>
      </c>
      <c r="I24" s="24" t="s">
        <v>22</v>
      </c>
      <c r="J24" s="24" t="s">
        <v>23</v>
      </c>
      <c r="K24" s="24" t="s">
        <v>24</v>
      </c>
      <c r="L24" s="24" t="s">
        <v>25</v>
      </c>
      <c r="M24" s="24" t="s">
        <v>26</v>
      </c>
      <c r="N24" s="24" t="s">
        <v>27</v>
      </c>
    </row>
    <row r="25" spans="1:14" x14ac:dyDescent="0.2">
      <c r="A25" s="52">
        <v>1</v>
      </c>
      <c r="B25" s="22" t="s">
        <v>38</v>
      </c>
      <c r="C25" s="48">
        <v>231310754</v>
      </c>
      <c r="D25" s="22" t="s">
        <v>51</v>
      </c>
      <c r="E25" s="22" t="s">
        <v>387</v>
      </c>
      <c r="F25" s="22" t="s">
        <v>259</v>
      </c>
      <c r="G25" s="22" t="s">
        <v>44</v>
      </c>
      <c r="H25" s="22" t="s">
        <v>45</v>
      </c>
      <c r="I25" s="22" t="s">
        <v>46</v>
      </c>
      <c r="J25" s="22" t="s">
        <v>141</v>
      </c>
      <c r="K25" s="22" t="s">
        <v>405</v>
      </c>
      <c r="L25" s="22" t="s">
        <v>48</v>
      </c>
      <c r="M25" s="60" t="s">
        <v>49</v>
      </c>
      <c r="N25" s="60" t="s">
        <v>50</v>
      </c>
    </row>
    <row r="26" spans="1:14" ht="89.25" x14ac:dyDescent="0.2">
      <c r="A26" s="52">
        <v>2</v>
      </c>
      <c r="B26" s="23" t="s">
        <v>55</v>
      </c>
      <c r="C26" s="49">
        <v>231330765</v>
      </c>
      <c r="D26" s="23" t="s">
        <v>388</v>
      </c>
      <c r="E26" s="65" t="s">
        <v>391</v>
      </c>
      <c r="F26" s="23" t="s">
        <v>259</v>
      </c>
      <c r="G26" s="23" t="s">
        <v>61</v>
      </c>
      <c r="H26" s="23" t="s">
        <v>400</v>
      </c>
      <c r="I26" s="23" t="s">
        <v>401</v>
      </c>
      <c r="J26" s="23" t="s">
        <v>141</v>
      </c>
      <c r="K26" s="23" t="s">
        <v>404</v>
      </c>
      <c r="L26" s="23" t="s">
        <v>406</v>
      </c>
      <c r="M26" s="23" t="s">
        <v>67</v>
      </c>
      <c r="N26" s="23" t="s">
        <v>68</v>
      </c>
    </row>
    <row r="27" spans="1:14" ht="25.5" x14ac:dyDescent="0.2">
      <c r="A27" s="52">
        <v>3</v>
      </c>
      <c r="B27" s="22" t="s">
        <v>74</v>
      </c>
      <c r="C27" s="48">
        <v>231320759</v>
      </c>
      <c r="D27" s="22" t="s">
        <v>377</v>
      </c>
      <c r="E27" s="66" t="s">
        <v>391</v>
      </c>
      <c r="F27" s="22" t="s">
        <v>259</v>
      </c>
      <c r="G27" s="22" t="s">
        <v>81</v>
      </c>
      <c r="H27" s="22" t="s">
        <v>400</v>
      </c>
      <c r="I27" s="22" t="s">
        <v>51</v>
      </c>
      <c r="J27" s="22" t="s">
        <v>141</v>
      </c>
      <c r="K27" s="23" t="s">
        <v>404</v>
      </c>
      <c r="L27" s="22" t="s">
        <v>406</v>
      </c>
      <c r="M27" s="22" t="s">
        <v>86</v>
      </c>
      <c r="N27" s="45"/>
    </row>
    <row r="28" spans="1:14" ht="63.75" x14ac:dyDescent="0.2">
      <c r="A28" s="52">
        <v>4</v>
      </c>
      <c r="B28" s="23" t="s">
        <v>92</v>
      </c>
      <c r="C28" s="49">
        <v>231330769</v>
      </c>
      <c r="D28" s="23" t="s">
        <v>378</v>
      </c>
      <c r="E28" s="59" t="s">
        <v>392</v>
      </c>
      <c r="F28" s="23" t="s">
        <v>98</v>
      </c>
      <c r="G28" s="23" t="s">
        <v>434</v>
      </c>
      <c r="H28" s="23" t="s">
        <v>400</v>
      </c>
      <c r="I28" s="23" t="s">
        <v>192</v>
      </c>
      <c r="J28" s="23" t="s">
        <v>141</v>
      </c>
      <c r="K28" s="23" t="s">
        <v>404</v>
      </c>
      <c r="L28" s="23" t="s">
        <v>406</v>
      </c>
      <c r="M28" s="23" t="s">
        <v>105</v>
      </c>
      <c r="N28" s="23" t="s">
        <v>106</v>
      </c>
    </row>
    <row r="29" spans="1:14" ht="25.5" x14ac:dyDescent="0.2">
      <c r="A29" s="52">
        <v>5</v>
      </c>
      <c r="B29" s="22" t="s">
        <v>112</v>
      </c>
      <c r="C29" s="48">
        <v>231310755</v>
      </c>
      <c r="D29" s="22" t="s">
        <v>379</v>
      </c>
      <c r="E29" s="61" t="s">
        <v>117</v>
      </c>
      <c r="F29" s="22" t="s">
        <v>398</v>
      </c>
      <c r="G29" s="22" t="s">
        <v>119</v>
      </c>
      <c r="H29" s="22" t="s">
        <v>400</v>
      </c>
      <c r="I29" s="22" t="s">
        <v>51</v>
      </c>
      <c r="J29" s="22" t="s">
        <v>141</v>
      </c>
      <c r="K29" s="23" t="s">
        <v>404</v>
      </c>
      <c r="L29" s="22" t="s">
        <v>406</v>
      </c>
      <c r="M29" s="22" t="s">
        <v>410</v>
      </c>
      <c r="N29" s="22" t="s">
        <v>414</v>
      </c>
    </row>
    <row r="30" spans="1:14" ht="60.75" customHeight="1" x14ac:dyDescent="0.2">
      <c r="A30" s="52">
        <v>6</v>
      </c>
      <c r="B30" s="23" t="s">
        <v>132</v>
      </c>
      <c r="C30" s="49">
        <v>231320761</v>
      </c>
      <c r="D30" s="23" t="s">
        <v>380</v>
      </c>
      <c r="E30" s="62" t="s">
        <v>136</v>
      </c>
      <c r="F30" s="23" t="s">
        <v>398</v>
      </c>
      <c r="G30" s="23" t="s">
        <v>138</v>
      </c>
      <c r="H30" s="23" t="s">
        <v>400</v>
      </c>
      <c r="I30" s="23" t="s">
        <v>141</v>
      </c>
      <c r="J30" s="23" t="s">
        <v>141</v>
      </c>
      <c r="K30" s="23" t="s">
        <v>404</v>
      </c>
      <c r="L30" s="23" t="s">
        <v>406</v>
      </c>
      <c r="M30" s="23" t="s">
        <v>144</v>
      </c>
      <c r="N30" s="23" t="s">
        <v>145</v>
      </c>
    </row>
    <row r="31" spans="1:14" ht="25.5" x14ac:dyDescent="0.2">
      <c r="A31" s="52">
        <v>7</v>
      </c>
      <c r="B31" s="22" t="s">
        <v>151</v>
      </c>
      <c r="C31" s="48">
        <v>231310751</v>
      </c>
      <c r="D31" s="22" t="s">
        <v>381</v>
      </c>
      <c r="E31" s="60" t="s">
        <v>155</v>
      </c>
      <c r="F31" s="22" t="s">
        <v>259</v>
      </c>
      <c r="G31" s="22" t="s">
        <v>157</v>
      </c>
      <c r="H31" s="22" t="s">
        <v>400</v>
      </c>
      <c r="I31" s="22" t="s">
        <v>46</v>
      </c>
      <c r="J31" s="22" t="s">
        <v>160</v>
      </c>
      <c r="K31" s="23" t="s">
        <v>404</v>
      </c>
      <c r="L31" s="22" t="s">
        <v>406</v>
      </c>
      <c r="M31" s="22" t="s">
        <v>162</v>
      </c>
      <c r="N31" s="22" t="s">
        <v>163</v>
      </c>
    </row>
    <row r="32" spans="1:14" ht="25.5" x14ac:dyDescent="0.2">
      <c r="A32" s="52">
        <v>8</v>
      </c>
      <c r="B32" s="23" t="s">
        <v>168</v>
      </c>
      <c r="C32" s="49">
        <v>231330766</v>
      </c>
      <c r="D32" s="23" t="s">
        <v>171</v>
      </c>
      <c r="E32" s="59" t="s">
        <v>172</v>
      </c>
      <c r="F32" s="23" t="s">
        <v>398</v>
      </c>
      <c r="G32" s="23" t="s">
        <v>174</v>
      </c>
      <c r="H32" s="23" t="s">
        <v>400</v>
      </c>
      <c r="I32" s="23" t="s">
        <v>192</v>
      </c>
      <c r="J32" s="23" t="s">
        <v>160</v>
      </c>
      <c r="K32" s="23" t="s">
        <v>404</v>
      </c>
      <c r="L32" s="23" t="s">
        <v>406</v>
      </c>
      <c r="M32" s="23" t="s">
        <v>178</v>
      </c>
      <c r="N32" s="23" t="s">
        <v>179</v>
      </c>
    </row>
    <row r="33" spans="1:14" x14ac:dyDescent="0.2">
      <c r="A33" s="52">
        <v>9</v>
      </c>
      <c r="B33" s="22" t="s">
        <v>184</v>
      </c>
      <c r="C33" s="48">
        <v>231330763</v>
      </c>
      <c r="D33" s="22" t="s">
        <v>187</v>
      </c>
      <c r="E33" s="60" t="s">
        <v>188</v>
      </c>
      <c r="F33" s="22" t="s">
        <v>398</v>
      </c>
      <c r="G33" s="22" t="s">
        <v>81</v>
      </c>
      <c r="H33" s="22" t="s">
        <v>189</v>
      </c>
      <c r="I33" s="22" t="s">
        <v>187</v>
      </c>
      <c r="J33" s="22" t="s">
        <v>141</v>
      </c>
      <c r="K33" s="23" t="s">
        <v>404</v>
      </c>
      <c r="L33" s="22" t="s">
        <v>406</v>
      </c>
      <c r="M33" s="60" t="s">
        <v>411</v>
      </c>
      <c r="N33" s="22" t="s">
        <v>194</v>
      </c>
    </row>
    <row r="34" spans="1:14" ht="51" x14ac:dyDescent="0.2">
      <c r="A34" s="52">
        <v>10</v>
      </c>
      <c r="B34" s="23" t="s">
        <v>199</v>
      </c>
      <c r="C34" s="49">
        <v>231330764</v>
      </c>
      <c r="D34" s="23" t="s">
        <v>382</v>
      </c>
      <c r="E34" s="63" t="s">
        <v>203</v>
      </c>
      <c r="F34" s="23" t="s">
        <v>398</v>
      </c>
      <c r="G34" s="23" t="s">
        <v>81</v>
      </c>
      <c r="H34" s="23" t="s">
        <v>400</v>
      </c>
      <c r="I34" s="23" t="s">
        <v>402</v>
      </c>
      <c r="J34" s="23" t="s">
        <v>141</v>
      </c>
      <c r="K34" s="23" t="s">
        <v>404</v>
      </c>
      <c r="L34" s="23" t="s">
        <v>208</v>
      </c>
      <c r="M34" s="23" t="s">
        <v>417</v>
      </c>
      <c r="N34" s="23" t="s">
        <v>415</v>
      </c>
    </row>
    <row r="35" spans="1:14" ht="25.5" x14ac:dyDescent="0.2">
      <c r="A35" s="52">
        <v>11</v>
      </c>
      <c r="B35" s="22" t="s">
        <v>216</v>
      </c>
      <c r="C35" s="48">
        <v>231330770</v>
      </c>
      <c r="D35" s="22" t="s">
        <v>383</v>
      </c>
      <c r="E35" s="64" t="s">
        <v>393</v>
      </c>
      <c r="F35" s="22" t="s">
        <v>398</v>
      </c>
      <c r="G35" s="22" t="s">
        <v>223</v>
      </c>
      <c r="H35" s="22" t="s">
        <v>400</v>
      </c>
      <c r="I35" s="22" t="s">
        <v>51</v>
      </c>
      <c r="J35" s="22" t="s">
        <v>141</v>
      </c>
      <c r="K35" s="23" t="s">
        <v>404</v>
      </c>
      <c r="L35" s="22" t="s">
        <v>406</v>
      </c>
      <c r="M35" s="22" t="s">
        <v>412</v>
      </c>
      <c r="N35" s="22" t="s">
        <v>416</v>
      </c>
    </row>
    <row r="36" spans="1:14" ht="58.5" customHeight="1" x14ac:dyDescent="0.2">
      <c r="A36" s="52">
        <v>12</v>
      </c>
      <c r="B36" s="23" t="s">
        <v>236</v>
      </c>
      <c r="C36" s="49">
        <v>231310757</v>
      </c>
      <c r="D36" s="23" t="s">
        <v>384</v>
      </c>
      <c r="E36" s="63" t="s">
        <v>394</v>
      </c>
      <c r="F36" s="23" t="s">
        <v>399</v>
      </c>
      <c r="G36" s="23" t="s">
        <v>242</v>
      </c>
      <c r="H36" s="23" t="s">
        <v>243</v>
      </c>
      <c r="I36" s="23" t="s">
        <v>244</v>
      </c>
      <c r="J36" s="23" t="s">
        <v>403</v>
      </c>
      <c r="K36" s="23" t="s">
        <v>404</v>
      </c>
      <c r="L36" s="23" t="s">
        <v>407</v>
      </c>
      <c r="M36" s="23" t="s">
        <v>247</v>
      </c>
      <c r="N36" s="23" t="s">
        <v>418</v>
      </c>
    </row>
    <row r="37" spans="1:14" ht="25.5" x14ac:dyDescent="0.2">
      <c r="A37" s="52">
        <v>13</v>
      </c>
      <c r="B37" s="22" t="s">
        <v>254</v>
      </c>
      <c r="C37" s="48">
        <v>231330762</v>
      </c>
      <c r="D37" s="22" t="s">
        <v>385</v>
      </c>
      <c r="E37" s="22" t="s">
        <v>196</v>
      </c>
      <c r="F37" s="22" t="s">
        <v>259</v>
      </c>
      <c r="G37" s="22" t="s">
        <v>260</v>
      </c>
      <c r="H37" s="22" t="s">
        <v>261</v>
      </c>
      <c r="I37" s="22" t="s">
        <v>262</v>
      </c>
      <c r="J37" s="22" t="s">
        <v>263</v>
      </c>
      <c r="K37" s="23" t="s">
        <v>404</v>
      </c>
      <c r="L37" s="22" t="s">
        <v>406</v>
      </c>
      <c r="M37" s="60" t="s">
        <v>196</v>
      </c>
      <c r="N37" s="60" t="s">
        <v>196</v>
      </c>
    </row>
    <row r="38" spans="1:14" ht="38.25" x14ac:dyDescent="0.2">
      <c r="A38" s="52">
        <v>14</v>
      </c>
      <c r="B38" s="23" t="s">
        <v>269</v>
      </c>
      <c r="C38" s="49">
        <v>231320760</v>
      </c>
      <c r="D38" s="23" t="s">
        <v>386</v>
      </c>
      <c r="E38" s="23" t="s">
        <v>432</v>
      </c>
      <c r="F38" s="23" t="s">
        <v>398</v>
      </c>
      <c r="G38" s="23" t="s">
        <v>275</v>
      </c>
      <c r="H38" s="23" t="s">
        <v>276</v>
      </c>
      <c r="I38" s="23" t="s">
        <v>141</v>
      </c>
      <c r="J38" s="23" t="s">
        <v>141</v>
      </c>
      <c r="K38" s="23" t="s">
        <v>404</v>
      </c>
      <c r="L38" s="23" t="s">
        <v>408</v>
      </c>
      <c r="M38" s="23" t="s">
        <v>280</v>
      </c>
      <c r="N38" s="23" t="s">
        <v>196</v>
      </c>
    </row>
    <row r="39" spans="1:14" ht="63.75" x14ac:dyDescent="0.2">
      <c r="A39" s="52">
        <v>15</v>
      </c>
      <c r="B39" s="22" t="s">
        <v>286</v>
      </c>
      <c r="C39" s="48">
        <v>231330768</v>
      </c>
      <c r="D39" s="22" t="s">
        <v>389</v>
      </c>
      <c r="E39" s="64" t="s">
        <v>291</v>
      </c>
      <c r="F39" s="22" t="s">
        <v>398</v>
      </c>
      <c r="G39" s="22" t="s">
        <v>174</v>
      </c>
      <c r="H39" s="22" t="s">
        <v>292</v>
      </c>
      <c r="I39" s="22" t="s">
        <v>141</v>
      </c>
      <c r="J39" s="22" t="s">
        <v>294</v>
      </c>
      <c r="K39" s="23" t="s">
        <v>404</v>
      </c>
      <c r="L39" s="22" t="s">
        <v>406</v>
      </c>
      <c r="M39" s="22" t="s">
        <v>297</v>
      </c>
      <c r="N39" s="22" t="s">
        <v>419</v>
      </c>
    </row>
    <row r="40" spans="1:14" ht="63.75" x14ac:dyDescent="0.2">
      <c r="A40" s="52">
        <v>16</v>
      </c>
      <c r="B40" s="23" t="s">
        <v>304</v>
      </c>
      <c r="C40" s="49">
        <v>231310752</v>
      </c>
      <c r="D40" s="23" t="s">
        <v>307</v>
      </c>
      <c r="E40" s="23" t="s">
        <v>395</v>
      </c>
      <c r="F40" s="23" t="s">
        <v>398</v>
      </c>
      <c r="G40" s="23" t="s">
        <v>310</v>
      </c>
      <c r="H40" s="23" t="s">
        <v>400</v>
      </c>
      <c r="I40" s="23" t="s">
        <v>141</v>
      </c>
      <c r="J40" s="23" t="s">
        <v>141</v>
      </c>
      <c r="K40" s="23" t="s">
        <v>404</v>
      </c>
      <c r="L40" s="23" t="s">
        <v>409</v>
      </c>
      <c r="M40" s="23" t="s">
        <v>413</v>
      </c>
      <c r="N40" s="23" t="s">
        <v>420</v>
      </c>
    </row>
    <row r="41" spans="1:14" ht="25.5" x14ac:dyDescent="0.2">
      <c r="A41" s="52">
        <v>17</v>
      </c>
      <c r="B41" s="22" t="s">
        <v>321</v>
      </c>
      <c r="C41" s="48">
        <v>231330767</v>
      </c>
      <c r="D41" s="22" t="s">
        <v>324</v>
      </c>
      <c r="E41" s="22" t="s">
        <v>396</v>
      </c>
      <c r="F41" s="22" t="s">
        <v>259</v>
      </c>
      <c r="G41" s="22" t="s">
        <v>51</v>
      </c>
      <c r="H41" s="22" t="s">
        <v>400</v>
      </c>
      <c r="I41" s="22" t="s">
        <v>51</v>
      </c>
      <c r="J41" s="22" t="s">
        <v>141</v>
      </c>
      <c r="K41" s="22" t="s">
        <v>329</v>
      </c>
      <c r="L41" s="22" t="s">
        <v>281</v>
      </c>
      <c r="M41" s="22" t="s">
        <v>196</v>
      </c>
      <c r="N41" s="22" t="s">
        <v>196</v>
      </c>
    </row>
    <row r="42" spans="1:14" ht="89.25" x14ac:dyDescent="0.2">
      <c r="A42" s="52">
        <v>18</v>
      </c>
      <c r="B42" s="23" t="s">
        <v>332</v>
      </c>
      <c r="C42" s="49">
        <v>231310753</v>
      </c>
      <c r="D42" s="23" t="s">
        <v>390</v>
      </c>
      <c r="E42" s="23" t="s">
        <v>397</v>
      </c>
      <c r="F42" s="23" t="s">
        <v>398</v>
      </c>
      <c r="G42" s="23" t="s">
        <v>338</v>
      </c>
      <c r="H42" s="23" t="s">
        <v>400</v>
      </c>
      <c r="I42" s="23" t="s">
        <v>198</v>
      </c>
      <c r="J42" s="23" t="s">
        <v>141</v>
      </c>
      <c r="K42" s="23" t="s">
        <v>404</v>
      </c>
      <c r="L42" s="23" t="s">
        <v>342</v>
      </c>
      <c r="M42" s="23" t="s">
        <v>343</v>
      </c>
      <c r="N42" s="23" t="s">
        <v>421</v>
      </c>
    </row>
    <row r="43" spans="1:14" x14ac:dyDescent="0.2">
      <c r="A43" s="53"/>
    </row>
    <row r="44" spans="1:14" x14ac:dyDescent="0.2">
      <c r="A44" s="54" t="s">
        <v>422</v>
      </c>
    </row>
    <row r="45" spans="1:14" s="13" customFormat="1" x14ac:dyDescent="0.2">
      <c r="A45" s="56" t="s">
        <v>354</v>
      </c>
      <c r="B45" s="13" t="s">
        <v>423</v>
      </c>
      <c r="C45" s="55" t="s">
        <v>438</v>
      </c>
      <c r="D45" s="13" t="s">
        <v>430</v>
      </c>
    </row>
    <row r="46" spans="1:14" x14ac:dyDescent="0.2">
      <c r="A46" s="53">
        <v>1</v>
      </c>
      <c r="B46" s="34" t="s">
        <v>424</v>
      </c>
      <c r="C46" s="46">
        <v>16</v>
      </c>
      <c r="D46" s="58" t="s">
        <v>431</v>
      </c>
    </row>
    <row r="47" spans="1:14" ht="39.950000000000003" customHeight="1" x14ac:dyDescent="0.2">
      <c r="A47" s="67">
        <v>2</v>
      </c>
      <c r="B47" s="68" t="s">
        <v>425</v>
      </c>
      <c r="C47" s="28">
        <v>12</v>
      </c>
      <c r="D47" s="69" t="s">
        <v>433</v>
      </c>
    </row>
    <row r="48" spans="1:14" x14ac:dyDescent="0.2">
      <c r="A48" s="53">
        <v>3</v>
      </c>
      <c r="B48" s="57" t="s">
        <v>426</v>
      </c>
      <c r="C48" s="46">
        <v>18</v>
      </c>
    </row>
    <row r="49" spans="1:4" x14ac:dyDescent="0.2">
      <c r="A49" s="53">
        <v>4</v>
      </c>
      <c r="B49" s="57" t="s">
        <v>427</v>
      </c>
      <c r="C49" s="46">
        <v>17</v>
      </c>
      <c r="D49" t="s">
        <v>329</v>
      </c>
    </row>
    <row r="50" spans="1:4" x14ac:dyDescent="0.2">
      <c r="A50" s="53">
        <v>5</v>
      </c>
      <c r="B50" s="57" t="s">
        <v>428</v>
      </c>
      <c r="C50" s="46">
        <v>18</v>
      </c>
      <c r="D50" t="s">
        <v>435</v>
      </c>
    </row>
    <row r="51" spans="1:4" s="14" customFormat="1" ht="39.950000000000003" customHeight="1" x14ac:dyDescent="0.2">
      <c r="A51" s="67">
        <v>6</v>
      </c>
      <c r="B51" s="68" t="s">
        <v>429</v>
      </c>
      <c r="C51" s="28">
        <v>16</v>
      </c>
      <c r="D51" s="69" t="s">
        <v>436</v>
      </c>
    </row>
    <row r="52" spans="1:4" x14ac:dyDescent="0.2">
      <c r="A52" s="53"/>
    </row>
    <row r="53" spans="1:4" x14ac:dyDescent="0.2">
      <c r="A53" s="53"/>
    </row>
    <row r="54" spans="1:4" x14ac:dyDescent="0.2">
      <c r="A54" s="53"/>
    </row>
    <row r="55" spans="1:4" x14ac:dyDescent="0.2">
      <c r="A55" s="53"/>
    </row>
    <row r="56" spans="1:4" x14ac:dyDescent="0.2">
      <c r="A56" s="53"/>
    </row>
    <row r="57" spans="1:4" x14ac:dyDescent="0.2">
      <c r="A57" s="53"/>
    </row>
    <row r="58" spans="1:4" x14ac:dyDescent="0.2">
      <c r="A58" s="56" t="s">
        <v>354</v>
      </c>
      <c r="B58" s="50" t="s">
        <v>423</v>
      </c>
      <c r="C58" s="50" t="s">
        <v>438</v>
      </c>
      <c r="D58" s="29" t="s">
        <v>368</v>
      </c>
    </row>
    <row r="59" spans="1:4" x14ac:dyDescent="0.2">
      <c r="A59" s="53">
        <v>1</v>
      </c>
      <c r="B59" s="34" t="s">
        <v>424</v>
      </c>
      <c r="C59" s="46">
        <v>16</v>
      </c>
      <c r="D59" s="82">
        <f>(C59/18)*100</f>
        <v>88.888888888888886</v>
      </c>
    </row>
    <row r="60" spans="1:4" x14ac:dyDescent="0.2">
      <c r="A60" s="67">
        <v>2</v>
      </c>
      <c r="B60" s="68" t="s">
        <v>425</v>
      </c>
      <c r="C60" s="28">
        <v>12</v>
      </c>
      <c r="D60" s="82">
        <f>(C60/18)*100</f>
        <v>66.666666666666657</v>
      </c>
    </row>
    <row r="61" spans="1:4" x14ac:dyDescent="0.2">
      <c r="A61" s="53">
        <v>3</v>
      </c>
      <c r="B61" s="57" t="s">
        <v>426</v>
      </c>
      <c r="C61" s="46">
        <v>18</v>
      </c>
      <c r="D61" s="82">
        <f>(C61/18)*100</f>
        <v>100</v>
      </c>
    </row>
    <row r="62" spans="1:4" x14ac:dyDescent="0.2">
      <c r="A62" s="53">
        <v>4</v>
      </c>
      <c r="B62" s="57" t="s">
        <v>427</v>
      </c>
      <c r="C62" s="46">
        <v>17</v>
      </c>
      <c r="D62" s="82">
        <f>(C62/18)*100</f>
        <v>94.444444444444443</v>
      </c>
    </row>
    <row r="63" spans="1:4" x14ac:dyDescent="0.2">
      <c r="A63" s="53">
        <v>5</v>
      </c>
      <c r="B63" s="57" t="s">
        <v>428</v>
      </c>
      <c r="C63" s="46">
        <v>18</v>
      </c>
      <c r="D63" s="82">
        <f>(C63/18)*100</f>
        <v>100</v>
      </c>
    </row>
    <row r="64" spans="1:4" x14ac:dyDescent="0.2">
      <c r="A64" s="67">
        <v>6</v>
      </c>
      <c r="B64" s="68" t="s">
        <v>429</v>
      </c>
      <c r="C64" s="28">
        <v>16</v>
      </c>
      <c r="D64" s="82">
        <f>(C64/18)*100</f>
        <v>88.888888888888886</v>
      </c>
    </row>
    <row r="65" spans="1:1" x14ac:dyDescent="0.2">
      <c r="A65" s="53"/>
    </row>
    <row r="66" spans="1:1" x14ac:dyDescent="0.2">
      <c r="A66" s="53"/>
    </row>
    <row r="67" spans="1:1" x14ac:dyDescent="0.2">
      <c r="A67" s="53"/>
    </row>
    <row r="68" spans="1:1" x14ac:dyDescent="0.2">
      <c r="A68" s="53"/>
    </row>
    <row r="69" spans="1:1" x14ac:dyDescent="0.2">
      <c r="A69" s="53"/>
    </row>
    <row r="70" spans="1:1" x14ac:dyDescent="0.2">
      <c r="A70" s="53"/>
    </row>
    <row r="71" spans="1:1" x14ac:dyDescent="0.2">
      <c r="A71" s="53"/>
    </row>
    <row r="72" spans="1:1" x14ac:dyDescent="0.2">
      <c r="A72" s="53"/>
    </row>
    <row r="73" spans="1:1" x14ac:dyDescent="0.2">
      <c r="A73" s="53"/>
    </row>
    <row r="74" spans="1:1" x14ac:dyDescent="0.2">
      <c r="A74" s="53"/>
    </row>
    <row r="75" spans="1:1" x14ac:dyDescent="0.2">
      <c r="A75" s="53"/>
    </row>
    <row r="76" spans="1:1" x14ac:dyDescent="0.2">
      <c r="A76" s="53"/>
    </row>
    <row r="77" spans="1:1" x14ac:dyDescent="0.2">
      <c r="A77" s="53"/>
    </row>
    <row r="78" spans="1:1" x14ac:dyDescent="0.2">
      <c r="A78" s="53"/>
    </row>
    <row r="79" spans="1:1" x14ac:dyDescent="0.2">
      <c r="A79" s="53"/>
    </row>
    <row r="80" spans="1:1" x14ac:dyDescent="0.2">
      <c r="A80" s="53"/>
    </row>
    <row r="81" spans="1:1" x14ac:dyDescent="0.2">
      <c r="A81" s="53"/>
    </row>
    <row r="82" spans="1:1" x14ac:dyDescent="0.2">
      <c r="A82" s="53"/>
    </row>
    <row r="83" spans="1:1" x14ac:dyDescent="0.2">
      <c r="A83" s="53"/>
    </row>
    <row r="84" spans="1:1" x14ac:dyDescent="0.2">
      <c r="A84" s="53"/>
    </row>
    <row r="85" spans="1:1" x14ac:dyDescent="0.2">
      <c r="A85" s="53"/>
    </row>
    <row r="86" spans="1:1" x14ac:dyDescent="0.2">
      <c r="A86" s="53"/>
    </row>
    <row r="87" spans="1:1" x14ac:dyDescent="0.2">
      <c r="A87" s="53"/>
    </row>
    <row r="88" spans="1:1" x14ac:dyDescent="0.2">
      <c r="A88" s="53"/>
    </row>
    <row r="89" spans="1:1" x14ac:dyDescent="0.2">
      <c r="A89" s="53"/>
    </row>
    <row r="90" spans="1:1" x14ac:dyDescent="0.2">
      <c r="A90" s="53"/>
    </row>
  </sheetData>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 Responses 1</vt:lpstr>
      <vt:lpstr>Data Kuantitatif</vt:lpstr>
      <vt:lpstr>Data Kualitatif</vt:lpstr>
      <vt:lpstr>Penskoran Pilgan</vt:lpstr>
      <vt:lpstr>Pengkodingan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2025-06-08T07:54:50Z</dcterms:modified>
</cp:coreProperties>
</file>