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- Data Adek\Jurnal Wahana Fisika\Data Hasil\"/>
    </mc:Choice>
  </mc:AlternateContent>
  <xr:revisionPtr revIDLastSave="0" documentId="13_ncr:1_{D3E6C125-4715-4DCB-BBA9-D498B3F4B1F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Kuning" sheetId="2" r:id="rId1"/>
    <sheet name="Karakteristik 1" sheetId="10" r:id="rId2"/>
    <sheet name="Karakteristik 2" sheetId="9" r:id="rId3"/>
    <sheet name="Analisis" sheetId="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I18" i="2" l="1"/>
  <c r="FJ18" i="2"/>
  <c r="FK18" i="2"/>
  <c r="FL18" i="2"/>
  <c r="L246" i="2" l="1"/>
  <c r="L247" i="2"/>
  <c r="L245" i="2"/>
  <c r="GC12" i="2"/>
  <c r="GC13" i="2"/>
  <c r="GC14" i="2"/>
  <c r="GC15" i="2"/>
  <c r="GC16" i="2"/>
  <c r="GC17" i="2"/>
  <c r="GC18" i="2"/>
  <c r="GC19" i="2"/>
  <c r="GB12" i="2"/>
  <c r="GB13" i="2"/>
  <c r="GB14" i="2"/>
  <c r="GB15" i="2"/>
  <c r="GB16" i="2"/>
  <c r="GB17" i="2"/>
  <c r="GB18" i="2"/>
  <c r="GB19" i="2"/>
  <c r="GA12" i="2"/>
  <c r="GA13" i="2"/>
  <c r="GA14" i="2"/>
  <c r="GA15" i="2"/>
  <c r="GA16" i="2"/>
  <c r="GA17" i="2"/>
  <c r="GA18" i="2"/>
  <c r="GA19" i="2"/>
  <c r="GC11" i="2"/>
  <c r="GB11" i="2"/>
  <c r="GA11" i="2"/>
  <c r="FZ12" i="2"/>
  <c r="FZ13" i="2"/>
  <c r="FZ14" i="2"/>
  <c r="FZ15" i="2"/>
  <c r="FZ16" i="2"/>
  <c r="FZ17" i="2"/>
  <c r="FZ18" i="2"/>
  <c r="FZ19" i="2"/>
  <c r="FZ11" i="2"/>
  <c r="FX11" i="2"/>
  <c r="FY12" i="2"/>
  <c r="FY13" i="2"/>
  <c r="FY14" i="2"/>
  <c r="FY15" i="2"/>
  <c r="FY16" i="2"/>
  <c r="FY17" i="2"/>
  <c r="FY18" i="2"/>
  <c r="FY19" i="2"/>
  <c r="FY11" i="2"/>
  <c r="FX12" i="2"/>
  <c r="FX13" i="2"/>
  <c r="FX14" i="2"/>
  <c r="FX15" i="2"/>
  <c r="FX16" i="2"/>
  <c r="FX17" i="2"/>
  <c r="FX18" i="2"/>
  <c r="FX19" i="2"/>
  <c r="FW12" i="2"/>
  <c r="FW13" i="2"/>
  <c r="FW14" i="2"/>
  <c r="FW15" i="2"/>
  <c r="FW16" i="2"/>
  <c r="FW17" i="2"/>
  <c r="FW18" i="2"/>
  <c r="FW19" i="2"/>
  <c r="FW11" i="2"/>
  <c r="FV12" i="2"/>
  <c r="FV13" i="2"/>
  <c r="FV14" i="2"/>
  <c r="FV15" i="2"/>
  <c r="FV16" i="2"/>
  <c r="FV17" i="2"/>
  <c r="FV18" i="2"/>
  <c r="FV19" i="2"/>
  <c r="FV11" i="2"/>
  <c r="FU12" i="2"/>
  <c r="FU13" i="2"/>
  <c r="FU14" i="2"/>
  <c r="FU15" i="2"/>
  <c r="FU16" i="2"/>
  <c r="FU17" i="2"/>
  <c r="FU18" i="2"/>
  <c r="FU19" i="2"/>
  <c r="FU11" i="2"/>
  <c r="FT12" i="2"/>
  <c r="FT13" i="2"/>
  <c r="FT14" i="2"/>
  <c r="FT15" i="2"/>
  <c r="FT16" i="2"/>
  <c r="FT17" i="2"/>
  <c r="FT18" i="2"/>
  <c r="FT19" i="2"/>
  <c r="FT11" i="2"/>
  <c r="FS12" i="2"/>
  <c r="FS13" i="2"/>
  <c r="FS14" i="2"/>
  <c r="FS15" i="2"/>
  <c r="FS16" i="2"/>
  <c r="FS17" i="2"/>
  <c r="FS18" i="2"/>
  <c r="FS19" i="2"/>
  <c r="FS11" i="2"/>
  <c r="FR12" i="2"/>
  <c r="FR13" i="2"/>
  <c r="FR14" i="2"/>
  <c r="FR15" i="2"/>
  <c r="FR16" i="2"/>
  <c r="FR17" i="2"/>
  <c r="FR18" i="2"/>
  <c r="FR19" i="2"/>
  <c r="FR11" i="2"/>
  <c r="FQ12" i="2"/>
  <c r="FQ13" i="2"/>
  <c r="FQ14" i="2"/>
  <c r="FQ15" i="2"/>
  <c r="FQ16" i="2"/>
  <c r="FQ17" i="2"/>
  <c r="FQ18" i="2"/>
  <c r="FQ19" i="2"/>
  <c r="FQ11" i="2"/>
  <c r="FP12" i="2"/>
  <c r="FP13" i="2"/>
  <c r="FP14" i="2"/>
  <c r="FP15" i="2"/>
  <c r="FP16" i="2"/>
  <c r="FP17" i="2"/>
  <c r="FP18" i="2"/>
  <c r="FP19" i="2"/>
  <c r="FP11" i="2"/>
  <c r="FO12" i="2"/>
  <c r="FO13" i="2"/>
  <c r="FO14" i="2"/>
  <c r="FO15" i="2"/>
  <c r="FO16" i="2"/>
  <c r="FO17" i="2"/>
  <c r="FO18" i="2"/>
  <c r="FO19" i="2"/>
  <c r="FO11" i="2"/>
  <c r="FN12" i="2"/>
  <c r="FN13" i="2"/>
  <c r="FN14" i="2"/>
  <c r="FN15" i="2"/>
  <c r="FN16" i="2"/>
  <c r="FN17" i="2"/>
  <c r="FN18" i="2"/>
  <c r="FN19" i="2"/>
  <c r="FN11" i="2"/>
  <c r="FM12" i="2"/>
  <c r="FM13" i="2"/>
  <c r="FM14" i="2"/>
  <c r="FM15" i="2"/>
  <c r="FM16" i="2"/>
  <c r="FM17" i="2"/>
  <c r="FM18" i="2"/>
  <c r="FM19" i="2"/>
  <c r="FM11" i="2"/>
  <c r="FL12" i="2"/>
  <c r="FL13" i="2"/>
  <c r="FL14" i="2"/>
  <c r="FL15" i="2"/>
  <c r="FL16" i="2"/>
  <c r="FL17" i="2"/>
  <c r="FL19" i="2"/>
  <c r="FL11" i="2"/>
  <c r="FK12" i="2"/>
  <c r="FK13" i="2"/>
  <c r="FK14" i="2"/>
  <c r="FK15" i="2"/>
  <c r="FK16" i="2"/>
  <c r="FK17" i="2"/>
  <c r="FK19" i="2"/>
  <c r="FK11" i="2"/>
  <c r="FJ12" i="2"/>
  <c r="FJ13" i="2"/>
  <c r="FJ14" i="2"/>
  <c r="FJ15" i="2"/>
  <c r="FJ16" i="2"/>
  <c r="FJ17" i="2"/>
  <c r="FJ19" i="2"/>
  <c r="FJ11" i="2"/>
  <c r="FI12" i="2"/>
  <c r="FI13" i="2"/>
  <c r="FI14" i="2"/>
  <c r="FI15" i="2"/>
  <c r="FI16" i="2"/>
  <c r="FI17" i="2"/>
  <c r="FI19" i="2"/>
  <c r="FI11" i="2"/>
  <c r="L248" i="2" l="1"/>
  <c r="AT16" i="2"/>
  <c r="AU16" i="2"/>
  <c r="AV16" i="2"/>
  <c r="AT17" i="2"/>
  <c r="AU17" i="2"/>
  <c r="AV17" i="2"/>
  <c r="AT18" i="2"/>
  <c r="AU18" i="2"/>
  <c r="AV18" i="2"/>
  <c r="AT19" i="2"/>
  <c r="AU19" i="2"/>
  <c r="AV19" i="2"/>
  <c r="AT20" i="2"/>
  <c r="AU20" i="2"/>
  <c r="AV20" i="2"/>
  <c r="AT21" i="2"/>
  <c r="AU21" i="2"/>
  <c r="AV21" i="2"/>
  <c r="B40" i="10" l="1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AA10" i="2" l="1"/>
  <c r="AQ228" i="2" l="1"/>
  <c r="AO228" i="2"/>
  <c r="AM228" i="2"/>
  <c r="AK228" i="2"/>
  <c r="AI228" i="2"/>
  <c r="AG228" i="2"/>
  <c r="AE228" i="2"/>
  <c r="AC228" i="2"/>
  <c r="AA228" i="2"/>
  <c r="Y228" i="2"/>
  <c r="W228" i="2"/>
  <c r="U228" i="2"/>
  <c r="S228" i="2"/>
  <c r="Q228" i="2"/>
  <c r="O228" i="2"/>
  <c r="M228" i="2"/>
  <c r="K228" i="2"/>
  <c r="I228" i="2"/>
  <c r="G228" i="2"/>
  <c r="E228" i="2"/>
  <c r="C228" i="2"/>
  <c r="AQ224" i="2"/>
  <c r="AO224" i="2"/>
  <c r="AM224" i="2"/>
  <c r="AK224" i="2"/>
  <c r="AI224" i="2"/>
  <c r="AG224" i="2"/>
  <c r="AE224" i="2"/>
  <c r="AC224" i="2"/>
  <c r="AA224" i="2"/>
  <c r="Y224" i="2"/>
  <c r="W224" i="2"/>
  <c r="U224" i="2"/>
  <c r="S224" i="2"/>
  <c r="Q224" i="2"/>
  <c r="O224" i="2"/>
  <c r="M224" i="2"/>
  <c r="K224" i="2"/>
  <c r="I224" i="2"/>
  <c r="G224" i="2"/>
  <c r="E224" i="2"/>
  <c r="C224" i="2"/>
  <c r="AQ220" i="2"/>
  <c r="AO220" i="2"/>
  <c r="AM220" i="2"/>
  <c r="AK220" i="2"/>
  <c r="AI220" i="2"/>
  <c r="AG220" i="2"/>
  <c r="AE220" i="2"/>
  <c r="AC220" i="2"/>
  <c r="AA220" i="2"/>
  <c r="Y220" i="2"/>
  <c r="W220" i="2"/>
  <c r="U220" i="2"/>
  <c r="S220" i="2"/>
  <c r="Q220" i="2"/>
  <c r="O220" i="2"/>
  <c r="M220" i="2"/>
  <c r="K220" i="2"/>
  <c r="I220" i="2"/>
  <c r="G220" i="2"/>
  <c r="E220" i="2"/>
  <c r="C220" i="2"/>
  <c r="AQ216" i="2"/>
  <c r="AO216" i="2"/>
  <c r="AM216" i="2"/>
  <c r="AK216" i="2"/>
  <c r="AI216" i="2"/>
  <c r="AG216" i="2"/>
  <c r="AE216" i="2"/>
  <c r="AC216" i="2"/>
  <c r="AA216" i="2"/>
  <c r="Y216" i="2"/>
  <c r="W216" i="2"/>
  <c r="U216" i="2"/>
  <c r="S216" i="2"/>
  <c r="Q216" i="2"/>
  <c r="O216" i="2"/>
  <c r="M216" i="2"/>
  <c r="K216" i="2"/>
  <c r="I216" i="2"/>
  <c r="G216" i="2"/>
  <c r="E216" i="2"/>
  <c r="C216" i="2"/>
  <c r="AQ212" i="2"/>
  <c r="AO212" i="2"/>
  <c r="AM212" i="2"/>
  <c r="AK212" i="2"/>
  <c r="AI212" i="2"/>
  <c r="AG212" i="2"/>
  <c r="AE212" i="2"/>
  <c r="AC212" i="2"/>
  <c r="AA212" i="2"/>
  <c r="Y212" i="2"/>
  <c r="W212" i="2"/>
  <c r="U212" i="2"/>
  <c r="S212" i="2"/>
  <c r="Q212" i="2"/>
  <c r="O212" i="2"/>
  <c r="M212" i="2"/>
  <c r="K212" i="2"/>
  <c r="I212" i="2"/>
  <c r="G212" i="2"/>
  <c r="E212" i="2"/>
  <c r="C212" i="2"/>
  <c r="AQ208" i="2"/>
  <c r="AO208" i="2"/>
  <c r="AM208" i="2"/>
  <c r="AK208" i="2"/>
  <c r="AI208" i="2"/>
  <c r="AG208" i="2"/>
  <c r="AE208" i="2"/>
  <c r="AC208" i="2"/>
  <c r="AA208" i="2"/>
  <c r="Y208" i="2"/>
  <c r="W208" i="2"/>
  <c r="U208" i="2"/>
  <c r="S208" i="2"/>
  <c r="Q208" i="2"/>
  <c r="O208" i="2"/>
  <c r="M208" i="2"/>
  <c r="K208" i="2"/>
  <c r="I208" i="2"/>
  <c r="G208" i="2"/>
  <c r="E208" i="2"/>
  <c r="C208" i="2"/>
  <c r="AQ204" i="2"/>
  <c r="AO204" i="2"/>
  <c r="AM204" i="2"/>
  <c r="AK204" i="2"/>
  <c r="AI204" i="2"/>
  <c r="AG204" i="2"/>
  <c r="AE204" i="2"/>
  <c r="AC204" i="2"/>
  <c r="AA204" i="2"/>
  <c r="Y204" i="2"/>
  <c r="W204" i="2"/>
  <c r="U204" i="2"/>
  <c r="S204" i="2"/>
  <c r="Q204" i="2"/>
  <c r="O204" i="2"/>
  <c r="M204" i="2"/>
  <c r="K204" i="2"/>
  <c r="I204" i="2"/>
  <c r="G204" i="2"/>
  <c r="E204" i="2"/>
  <c r="C204" i="2"/>
  <c r="AQ200" i="2"/>
  <c r="AO200" i="2"/>
  <c r="AM200" i="2"/>
  <c r="AK200" i="2"/>
  <c r="AI200" i="2"/>
  <c r="AG200" i="2"/>
  <c r="AE200" i="2"/>
  <c r="AC200" i="2"/>
  <c r="AA200" i="2"/>
  <c r="Y200" i="2"/>
  <c r="W200" i="2"/>
  <c r="U200" i="2"/>
  <c r="S200" i="2"/>
  <c r="Q200" i="2"/>
  <c r="O200" i="2"/>
  <c r="M200" i="2"/>
  <c r="K200" i="2"/>
  <c r="I200" i="2"/>
  <c r="G200" i="2"/>
  <c r="E200" i="2"/>
  <c r="C200" i="2"/>
  <c r="AQ196" i="2"/>
  <c r="AO196" i="2"/>
  <c r="AM196" i="2"/>
  <c r="AK196" i="2"/>
  <c r="AI196" i="2"/>
  <c r="AG196" i="2"/>
  <c r="AE196" i="2"/>
  <c r="AC196" i="2"/>
  <c r="AA196" i="2"/>
  <c r="Y196" i="2"/>
  <c r="W196" i="2"/>
  <c r="U196" i="2"/>
  <c r="S196" i="2"/>
  <c r="Q196" i="2"/>
  <c r="O196" i="2"/>
  <c r="M196" i="2"/>
  <c r="K196" i="2"/>
  <c r="I196" i="2"/>
  <c r="G196" i="2"/>
  <c r="E196" i="2"/>
  <c r="C196" i="2"/>
  <c r="AQ170" i="2"/>
  <c r="AO170" i="2"/>
  <c r="AM170" i="2"/>
  <c r="AK170" i="2"/>
  <c r="AI170" i="2"/>
  <c r="AG170" i="2"/>
  <c r="AE170" i="2"/>
  <c r="AC170" i="2"/>
  <c r="AA170" i="2"/>
  <c r="Y170" i="2"/>
  <c r="W170" i="2"/>
  <c r="U170" i="2"/>
  <c r="S170" i="2"/>
  <c r="Q170" i="2"/>
  <c r="O170" i="2"/>
  <c r="M170" i="2"/>
  <c r="K170" i="2"/>
  <c r="I170" i="2"/>
  <c r="G170" i="2"/>
  <c r="E170" i="2"/>
  <c r="C170" i="2"/>
  <c r="AQ150" i="2"/>
  <c r="AO150" i="2"/>
  <c r="AM150" i="2"/>
  <c r="AK150" i="2"/>
  <c r="AI150" i="2"/>
  <c r="AG150" i="2"/>
  <c r="AE150" i="2"/>
  <c r="AC150" i="2"/>
  <c r="AA150" i="2"/>
  <c r="Y150" i="2"/>
  <c r="W150" i="2"/>
  <c r="U150" i="2"/>
  <c r="S150" i="2"/>
  <c r="Q150" i="2"/>
  <c r="O150" i="2"/>
  <c r="M150" i="2"/>
  <c r="K150" i="2"/>
  <c r="I150" i="2"/>
  <c r="G150" i="2"/>
  <c r="E150" i="2"/>
  <c r="C150" i="2"/>
  <c r="AQ130" i="2"/>
  <c r="AO130" i="2"/>
  <c r="AM130" i="2"/>
  <c r="AK130" i="2"/>
  <c r="AI130" i="2"/>
  <c r="AG130" i="2"/>
  <c r="AE130" i="2"/>
  <c r="AC130" i="2"/>
  <c r="AA130" i="2"/>
  <c r="Y130" i="2"/>
  <c r="W130" i="2"/>
  <c r="U130" i="2"/>
  <c r="S130" i="2"/>
  <c r="Q130" i="2"/>
  <c r="O130" i="2"/>
  <c r="M130" i="2"/>
  <c r="K130" i="2"/>
  <c r="I130" i="2"/>
  <c r="G130" i="2"/>
  <c r="E130" i="2"/>
  <c r="C130" i="2"/>
  <c r="AQ110" i="2"/>
  <c r="AO110" i="2"/>
  <c r="AM110" i="2"/>
  <c r="AK110" i="2"/>
  <c r="AI110" i="2"/>
  <c r="AG110" i="2"/>
  <c r="AE110" i="2"/>
  <c r="AC110" i="2"/>
  <c r="AA110" i="2"/>
  <c r="Y110" i="2"/>
  <c r="W110" i="2"/>
  <c r="U110" i="2"/>
  <c r="S110" i="2"/>
  <c r="Q110" i="2"/>
  <c r="O110" i="2"/>
  <c r="M110" i="2"/>
  <c r="K110" i="2"/>
  <c r="I110" i="2"/>
  <c r="G110" i="2"/>
  <c r="E110" i="2"/>
  <c r="C110" i="2"/>
  <c r="AQ90" i="2"/>
  <c r="AO90" i="2"/>
  <c r="AM90" i="2"/>
  <c r="AK90" i="2"/>
  <c r="AI90" i="2"/>
  <c r="AG90" i="2"/>
  <c r="AE90" i="2"/>
  <c r="AC90" i="2"/>
  <c r="AA90" i="2"/>
  <c r="Y90" i="2"/>
  <c r="W90" i="2"/>
  <c r="U90" i="2"/>
  <c r="S90" i="2"/>
  <c r="Q90" i="2"/>
  <c r="O90" i="2"/>
  <c r="M90" i="2"/>
  <c r="K90" i="2"/>
  <c r="I90" i="2"/>
  <c r="G90" i="2"/>
  <c r="E90" i="2"/>
  <c r="C90" i="2"/>
  <c r="AQ70" i="2"/>
  <c r="AO70" i="2"/>
  <c r="AM70" i="2"/>
  <c r="AK70" i="2"/>
  <c r="AI70" i="2"/>
  <c r="AG70" i="2"/>
  <c r="AE70" i="2"/>
  <c r="AC70" i="2"/>
  <c r="AA70" i="2"/>
  <c r="Y70" i="2"/>
  <c r="W70" i="2"/>
  <c r="U70" i="2"/>
  <c r="S70" i="2"/>
  <c r="Q70" i="2"/>
  <c r="O70" i="2"/>
  <c r="M70" i="2"/>
  <c r="K70" i="2"/>
  <c r="I70" i="2"/>
  <c r="G70" i="2"/>
  <c r="E70" i="2"/>
  <c r="C70" i="2"/>
  <c r="AQ50" i="2"/>
  <c r="AO50" i="2"/>
  <c r="AM50" i="2"/>
  <c r="AK50" i="2"/>
  <c r="AI50" i="2"/>
  <c r="AG50" i="2"/>
  <c r="AE50" i="2"/>
  <c r="AC50" i="2"/>
  <c r="AA50" i="2"/>
  <c r="Y50" i="2"/>
  <c r="W50" i="2"/>
  <c r="U50" i="2"/>
  <c r="S50" i="2"/>
  <c r="Q50" i="2"/>
  <c r="O50" i="2"/>
  <c r="M50" i="2"/>
  <c r="K50" i="2"/>
  <c r="I50" i="2"/>
  <c r="G50" i="2"/>
  <c r="E50" i="2"/>
  <c r="C5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C30" i="2"/>
  <c r="AQ10" i="2"/>
  <c r="AO10" i="2"/>
  <c r="AM10" i="2"/>
  <c r="AK10" i="2"/>
  <c r="AI10" i="2"/>
  <c r="AG10" i="2"/>
  <c r="AE10" i="2"/>
  <c r="AC10" i="2"/>
  <c r="Y10" i="2"/>
  <c r="W10" i="2"/>
  <c r="U10" i="2"/>
  <c r="S10" i="2"/>
  <c r="Q10" i="2"/>
  <c r="O10" i="2"/>
  <c r="M10" i="2"/>
  <c r="K10" i="2"/>
  <c r="I10" i="2"/>
  <c r="G10" i="2"/>
  <c r="E10" i="2"/>
  <c r="C10" i="2"/>
  <c r="AU13" i="2" l="1"/>
  <c r="AU15" i="2"/>
  <c r="AV14" i="2"/>
  <c r="AV15" i="2"/>
  <c r="AV13" i="2"/>
  <c r="AT15" i="2"/>
  <c r="AT13" i="2"/>
  <c r="AU14" i="2"/>
  <c r="AT14" i="2"/>
  <c r="AW13" i="2" l="1"/>
</calcChain>
</file>

<file path=xl/sharedStrings.xml><?xml version="1.0" encoding="utf-8"?>
<sst xmlns="http://schemas.openxmlformats.org/spreadsheetml/2006/main" count="387" uniqueCount="61">
  <si>
    <t>Day</t>
  </si>
  <si>
    <t>M</t>
  </si>
  <si>
    <t>CB</t>
  </si>
  <si>
    <t>BE</t>
  </si>
  <si>
    <t>Sampel</t>
  </si>
  <si>
    <t>DAY</t>
  </si>
  <si>
    <t>L</t>
  </si>
  <si>
    <t>2.3</t>
  </si>
  <si>
    <t>59.8</t>
  </si>
  <si>
    <t>1.9</t>
  </si>
  <si>
    <t>Jumat. 3 Jul 2020</t>
  </si>
  <si>
    <t>Senin. 6 Jul 2020</t>
  </si>
  <si>
    <t>Selasa. 14 Jul 2020</t>
  </si>
  <si>
    <t>Kamis. 16 Jul 2020</t>
  </si>
  <si>
    <t>57.S</t>
  </si>
  <si>
    <t>6..7</t>
  </si>
  <si>
    <t>3.3.</t>
  </si>
  <si>
    <t>.3.1</t>
  </si>
  <si>
    <t>2..2</t>
  </si>
  <si>
    <t>Beras Kuning (%)</t>
  </si>
  <si>
    <t>Analisis Data Rata-Rata Beras Kuning dengan LAB</t>
  </si>
  <si>
    <t>4 x Pengulangan (Kuning Beras)</t>
  </si>
  <si>
    <t>20 x Pengulangan ( Beras Campuran)</t>
  </si>
  <si>
    <t>Hari</t>
  </si>
  <si>
    <t>Presentase Beras Kuning</t>
  </si>
  <si>
    <t>Kadar Air</t>
  </si>
  <si>
    <t>Perbandingan Day Terhadap Persentase Beras Kuning</t>
  </si>
  <si>
    <t xml:space="preserve"> </t>
  </si>
  <si>
    <t>0.92</t>
  </si>
  <si>
    <t>Perbandingan Kadar Air Terhadap Persentase Beras Kuning Hari Pertama</t>
  </si>
  <si>
    <t>∆L</t>
  </si>
  <si>
    <t>∆a</t>
  </si>
  <si>
    <t>∆b</t>
  </si>
  <si>
    <t>∆E</t>
  </si>
  <si>
    <t>1 s/d 2</t>
  </si>
  <si>
    <t>2 s/d 3</t>
  </si>
  <si>
    <t>3 s/d 4</t>
  </si>
  <si>
    <t>4 s/d 5</t>
  </si>
  <si>
    <t>5 s/d 6</t>
  </si>
  <si>
    <t>6 s/d 7</t>
  </si>
  <si>
    <t>7 s/d 8</t>
  </si>
  <si>
    <t>0,3 - 0,88</t>
  </si>
  <si>
    <t>0,46 - 0,8</t>
  </si>
  <si>
    <t>0,62-0,89</t>
  </si>
  <si>
    <t>0,9-1,1</t>
  </si>
  <si>
    <t>0,95 - 1,86</t>
  </si>
  <si>
    <t>0,98 - 1,3</t>
  </si>
  <si>
    <t>RABU,  8 JUL 2020</t>
  </si>
  <si>
    <t>JUMAT, 10 JUL 2020</t>
  </si>
  <si>
    <t>MINGGU, 12 JUL 2020</t>
  </si>
  <si>
    <t>L, a, dan b</t>
  </si>
  <si>
    <t>a</t>
  </si>
  <si>
    <t>b</t>
  </si>
  <si>
    <t>Hari ke-</t>
  </si>
  <si>
    <t>Persentase Kekuningan</t>
  </si>
  <si>
    <t>%</t>
  </si>
  <si>
    <t>Hari Ke-</t>
  </si>
  <si>
    <t>Uji L*a*b* untuk mencari nilai kecerahan dan kekuningan sebagai kalibrasi jumlah beras kuning</t>
  </si>
  <si>
    <t>Data Rekap Beras Kuning dan LAB</t>
  </si>
  <si>
    <t>Tabel Kadar air dengna Persentase Beras Kuning</t>
  </si>
  <si>
    <t>Data Hasil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</si>
</sst>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 tint="4.9989318521683403E-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BFBFBF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0" fillId="4" borderId="1" xfId="0" applyNumberFormat="1" applyFill="1" applyBorder="1" applyAlignment="1">
      <alignment horizontal="center" vertical="center"/>
    </xf>
    <xf numFmtId="0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NumberFormat="1" applyFill="1"/>
    <xf numFmtId="0" fontId="3" fillId="3" borderId="1" xfId="0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0" xfId="0" applyBorder="1"/>
    <xf numFmtId="0" fontId="8" fillId="0" borderId="8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5" borderId="0" xfId="0" applyFill="1"/>
    <xf numFmtId="0" fontId="9" fillId="0" borderId="0" xfId="0" applyFont="1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2" borderId="13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10" fillId="3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15" fontId="3" fillId="0" borderId="9" xfId="0" applyNumberFormat="1" applyFont="1" applyBorder="1" applyAlignment="1">
      <alignment horizontal="center" vertical="center"/>
    </xf>
    <xf numFmtId="15" fontId="3" fillId="0" borderId="11" xfId="0" applyNumberFormat="1" applyFont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1" fontId="0" fillId="0" borderId="3" xfId="0" applyNumberFormat="1" applyFill="1" applyBorder="1" applyAlignment="1">
      <alignment horizontal="center" vertical="center" textRotation="90"/>
    </xf>
    <xf numFmtId="1" fontId="0" fillId="0" borderId="2" xfId="0" applyNumberFormat="1" applyFill="1" applyBorder="1" applyAlignment="1">
      <alignment horizontal="center" vertical="center" textRotation="90"/>
    </xf>
    <xf numFmtId="1" fontId="0" fillId="0" borderId="4" xfId="0" applyNumberFormat="1" applyFill="1" applyBorder="1" applyAlignment="1">
      <alignment horizontal="center" vertical="center" textRotation="90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/>
    </xf>
    <xf numFmtId="0" fontId="0" fillId="5" borderId="0" xfId="0" applyNumberFormat="1" applyFill="1"/>
    <xf numFmtId="0" fontId="0" fillId="5" borderId="0" xfId="0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6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'Karakteristik 2'!$C$4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'Karakteristik 2'!$B$8:$B$13</c:f>
              <c:numCache>
                <c:formatCode>0.0</c:formatCode>
                <c:ptCount val="6"/>
                <c:pt idx="0">
                  <c:v>12.5</c:v>
                </c:pt>
                <c:pt idx="1">
                  <c:v>13</c:v>
                </c:pt>
                <c:pt idx="2">
                  <c:v>13.5</c:v>
                </c:pt>
                <c:pt idx="3">
                  <c:v>14</c:v>
                </c:pt>
                <c:pt idx="4">
                  <c:v>14.5</c:v>
                </c:pt>
                <c:pt idx="5">
                  <c:v>15</c:v>
                </c:pt>
              </c:numCache>
            </c:numRef>
          </c:xVal>
          <c:yVal>
            <c:numRef>
              <c:f>'Karakteristik 2'!$C$8:$C$13</c:f>
              <c:numCache>
                <c:formatCode>General</c:formatCode>
                <c:ptCount val="6"/>
                <c:pt idx="0">
                  <c:v>0.3</c:v>
                </c:pt>
                <c:pt idx="1">
                  <c:v>0.46</c:v>
                </c:pt>
                <c:pt idx="2">
                  <c:v>0.63</c:v>
                </c:pt>
                <c:pt idx="3">
                  <c:v>0.9</c:v>
                </c:pt>
                <c:pt idx="4">
                  <c:v>0.95</c:v>
                </c:pt>
                <c:pt idx="5">
                  <c:v>0.98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A2-4322-96F2-A36F4BB78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325392"/>
        <c:axId val="576214832"/>
      </c:scatterChart>
      <c:valAx>
        <c:axId val="77632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Kadar Air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214832"/>
        <c:crosses val="autoZero"/>
        <c:crossBetween val="midCat"/>
      </c:valAx>
      <c:valAx>
        <c:axId val="57621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Beras Kuning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325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15</a:t>
            </a:r>
            <a:r>
              <a:rPr lang="id-ID" b="1"/>
              <a:t> </a:t>
            </a:r>
            <a:r>
              <a:rPr lang="en-US" b="1"/>
              <a:t>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6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Analisis!$C$69:$C$76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Analisis!$D$69:$D$76</c:f>
              <c:numCache>
                <c:formatCode>General</c:formatCode>
                <c:ptCount val="8"/>
                <c:pt idx="0">
                  <c:v>0.98</c:v>
                </c:pt>
                <c:pt idx="1">
                  <c:v>1.69</c:v>
                </c:pt>
                <c:pt idx="2">
                  <c:v>1.66</c:v>
                </c:pt>
                <c:pt idx="3">
                  <c:v>1.42</c:v>
                </c:pt>
                <c:pt idx="4">
                  <c:v>1.2</c:v>
                </c:pt>
                <c:pt idx="5">
                  <c:v>1.25</c:v>
                </c:pt>
                <c:pt idx="6">
                  <c:v>1.27</c:v>
                </c:pt>
                <c:pt idx="7">
                  <c:v>1.22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88-4537-A527-5836F3DA0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325392"/>
        <c:axId val="576214832"/>
      </c:scatterChart>
      <c:valAx>
        <c:axId val="77632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Pengambilan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214832"/>
        <c:crosses val="autoZero"/>
        <c:crossBetween val="midCat"/>
      </c:valAx>
      <c:valAx>
        <c:axId val="57621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Beras Kuning (%)</a:t>
                </a:r>
                <a:endParaRPr lang="en-ID" sz="1000" b="1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325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M</c:v>
          </c:tx>
          <c:spPr>
            <a:ln w="15875" cap="rnd" cmpd="sng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Analisis!$C$5:$C$12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Analisis!$D$5:$D$12</c:f>
              <c:numCache>
                <c:formatCode>General</c:formatCode>
                <c:ptCount val="8"/>
                <c:pt idx="0">
                  <c:v>0.63</c:v>
                </c:pt>
                <c:pt idx="1">
                  <c:v>1.21</c:v>
                </c:pt>
                <c:pt idx="2">
                  <c:v>0.51</c:v>
                </c:pt>
                <c:pt idx="3">
                  <c:v>0.98</c:v>
                </c:pt>
                <c:pt idx="4">
                  <c:v>1.43</c:v>
                </c:pt>
                <c:pt idx="5">
                  <c:v>1.08</c:v>
                </c:pt>
                <c:pt idx="6">
                  <c:v>0.81</c:v>
                </c:pt>
                <c:pt idx="7">
                  <c:v>0.9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56A7-40AA-8F20-58E36E3CC558}"/>
            </c:ext>
          </c:extLst>
        </c:ser>
        <c:ser>
          <c:idx val="1"/>
          <c:order val="1"/>
          <c:tx>
            <c:strRef>
              <c:f>Analisis!$A$13</c:f>
              <c:strCache>
                <c:ptCount val="1"/>
                <c:pt idx="0">
                  <c:v>CB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Analisis!$C$13:$C$20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Analisis!$D$13:$D$20</c:f>
              <c:numCache>
                <c:formatCode>General</c:formatCode>
                <c:ptCount val="8"/>
                <c:pt idx="0">
                  <c:v>0.86</c:v>
                </c:pt>
                <c:pt idx="1">
                  <c:v>1.07</c:v>
                </c:pt>
                <c:pt idx="2">
                  <c:v>0.85</c:v>
                </c:pt>
                <c:pt idx="3">
                  <c:v>1.24</c:v>
                </c:pt>
                <c:pt idx="4">
                  <c:v>1.24</c:v>
                </c:pt>
                <c:pt idx="5">
                  <c:v>1.4</c:v>
                </c:pt>
                <c:pt idx="6">
                  <c:v>1.5</c:v>
                </c:pt>
                <c:pt idx="7">
                  <c:v>1.5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56A7-40AA-8F20-58E36E3CC558}"/>
            </c:ext>
          </c:extLst>
        </c:ser>
        <c:ser>
          <c:idx val="2"/>
          <c:order val="2"/>
          <c:tx>
            <c:strRef>
              <c:f>Analisis!$A$21</c:f>
              <c:strCache>
                <c:ptCount val="1"/>
                <c:pt idx="0">
                  <c:v>BE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Analisis!$C$21:$C$28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Analisis!$D$21:$D$28</c:f>
              <c:numCache>
                <c:formatCode>General</c:formatCode>
                <c:ptCount val="8"/>
                <c:pt idx="0">
                  <c:v>0.9</c:v>
                </c:pt>
                <c:pt idx="1">
                  <c:v>1.36</c:v>
                </c:pt>
                <c:pt idx="2">
                  <c:v>1.1499999999999999</c:v>
                </c:pt>
                <c:pt idx="3">
                  <c:v>1.65</c:v>
                </c:pt>
                <c:pt idx="4">
                  <c:v>1.27</c:v>
                </c:pt>
                <c:pt idx="5">
                  <c:v>1.04</c:v>
                </c:pt>
                <c:pt idx="6">
                  <c:v>1.2</c:v>
                </c:pt>
                <c:pt idx="7">
                  <c:v>1.31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56A7-40AA-8F20-58E36E3CC558}"/>
            </c:ext>
          </c:extLst>
        </c:ser>
        <c:ser>
          <c:idx val="3"/>
          <c:order val="3"/>
          <c:tx>
            <c:v>12,5%</c:v>
          </c:tx>
          <c:spPr>
            <a:ln w="158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Analisis!$C$29:$C$36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Analisis!$D$29:$D$36</c:f>
              <c:numCache>
                <c:formatCode>General</c:formatCode>
                <c:ptCount val="8"/>
                <c:pt idx="0">
                  <c:v>0.3</c:v>
                </c:pt>
                <c:pt idx="1">
                  <c:v>0.45</c:v>
                </c:pt>
                <c:pt idx="2">
                  <c:v>0.52</c:v>
                </c:pt>
                <c:pt idx="3">
                  <c:v>0.88</c:v>
                </c:pt>
                <c:pt idx="4">
                  <c:v>0.52</c:v>
                </c:pt>
                <c:pt idx="5">
                  <c:v>0.85</c:v>
                </c:pt>
                <c:pt idx="6">
                  <c:v>0.56000000000000005</c:v>
                </c:pt>
                <c:pt idx="7">
                  <c:v>0.76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85D-4BE7-AE6C-33D04EAA0A5F}"/>
            </c:ext>
          </c:extLst>
        </c:ser>
        <c:ser>
          <c:idx val="4"/>
          <c:order val="4"/>
          <c:tx>
            <c:v>13%</c:v>
          </c:tx>
          <c:spPr>
            <a:ln w="19050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Analisis!$C$37:$C$44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Analisis!$D$37:$D$44</c:f>
              <c:numCache>
                <c:formatCode>General</c:formatCode>
                <c:ptCount val="8"/>
                <c:pt idx="0">
                  <c:v>0.46</c:v>
                </c:pt>
                <c:pt idx="1">
                  <c:v>0.36</c:v>
                </c:pt>
                <c:pt idx="2">
                  <c:v>0.8</c:v>
                </c:pt>
                <c:pt idx="3">
                  <c:v>0.9</c:v>
                </c:pt>
                <c:pt idx="4">
                  <c:v>0.84</c:v>
                </c:pt>
                <c:pt idx="5">
                  <c:v>0.86</c:v>
                </c:pt>
                <c:pt idx="6">
                  <c:v>0.62</c:v>
                </c:pt>
                <c:pt idx="7">
                  <c:v>0.87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85D-4BE7-AE6C-33D04EAA0A5F}"/>
            </c:ext>
          </c:extLst>
        </c:ser>
        <c:ser>
          <c:idx val="5"/>
          <c:order val="5"/>
          <c:tx>
            <c:v>13,5%</c:v>
          </c:tx>
          <c:spPr>
            <a:ln w="15875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Analisis!$C$45:$C$52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Analisis!$D$45:$D$52</c:f>
              <c:numCache>
                <c:formatCode>General</c:formatCode>
                <c:ptCount val="8"/>
                <c:pt idx="0">
                  <c:v>0.63</c:v>
                </c:pt>
                <c:pt idx="1">
                  <c:v>0</c:v>
                </c:pt>
                <c:pt idx="2">
                  <c:v>0.98</c:v>
                </c:pt>
                <c:pt idx="3">
                  <c:v>0.83</c:v>
                </c:pt>
                <c:pt idx="4">
                  <c:v>0.91</c:v>
                </c:pt>
                <c:pt idx="5">
                  <c:v>0.98</c:v>
                </c:pt>
                <c:pt idx="6">
                  <c:v>1.1000000000000001</c:v>
                </c:pt>
                <c:pt idx="7">
                  <c:v>0.95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85D-4BE7-AE6C-33D04EAA0A5F}"/>
            </c:ext>
          </c:extLst>
        </c:ser>
        <c:ser>
          <c:idx val="6"/>
          <c:order val="6"/>
          <c:tx>
            <c:v>14%</c:v>
          </c:tx>
          <c:spPr>
            <a:ln w="15875" cap="rnd">
              <a:solidFill>
                <a:schemeClr val="tx1"/>
              </a:solidFill>
              <a:prstDash val="lgDashDot"/>
              <a:round/>
            </a:ln>
            <a:effectLst/>
          </c:spPr>
          <c:marker>
            <c:symbol val="none"/>
          </c:marker>
          <c:xVal>
            <c:numRef>
              <c:f>Analisis!$C$53:$C$60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Analisis!$D$53:$D$60</c:f>
              <c:numCache>
                <c:formatCode>General</c:formatCode>
                <c:ptCount val="8"/>
                <c:pt idx="0">
                  <c:v>0.9</c:v>
                </c:pt>
                <c:pt idx="1">
                  <c:v>0.89</c:v>
                </c:pt>
                <c:pt idx="2">
                  <c:v>1.1599999999999999</c:v>
                </c:pt>
                <c:pt idx="3">
                  <c:v>1.55</c:v>
                </c:pt>
                <c:pt idx="4">
                  <c:v>1.56</c:v>
                </c:pt>
                <c:pt idx="5">
                  <c:v>1.86</c:v>
                </c:pt>
                <c:pt idx="6">
                  <c:v>1.23</c:v>
                </c:pt>
                <c:pt idx="7">
                  <c:v>1.34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85D-4BE7-AE6C-33D04EAA0A5F}"/>
            </c:ext>
          </c:extLst>
        </c:ser>
        <c:ser>
          <c:idx val="7"/>
          <c:order val="7"/>
          <c:tx>
            <c:v>14,5%</c:v>
          </c:tx>
          <c:spPr>
            <a:ln w="15875" cap="rnd">
              <a:solidFill>
                <a:schemeClr val="tx1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Analisis!$C$61:$C$68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Analisis!$D$61:$D$68</c:f>
              <c:numCache>
                <c:formatCode>General</c:formatCode>
                <c:ptCount val="8"/>
                <c:pt idx="0">
                  <c:v>0.95</c:v>
                </c:pt>
                <c:pt idx="1">
                  <c:v>1.45</c:v>
                </c:pt>
                <c:pt idx="2">
                  <c:v>1.47</c:v>
                </c:pt>
                <c:pt idx="3">
                  <c:v>1.38</c:v>
                </c:pt>
                <c:pt idx="4">
                  <c:v>1.32</c:v>
                </c:pt>
                <c:pt idx="5">
                  <c:v>1.3</c:v>
                </c:pt>
                <c:pt idx="6">
                  <c:v>1.35</c:v>
                </c:pt>
                <c:pt idx="7">
                  <c:v>1.3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85D-4BE7-AE6C-33D04EAA0A5F}"/>
            </c:ext>
          </c:extLst>
        </c:ser>
        <c:ser>
          <c:idx val="8"/>
          <c:order val="8"/>
          <c:tx>
            <c:v>15%</c:v>
          </c:tx>
          <c:spPr>
            <a:ln w="9525" cap="rnd">
              <a:solidFill>
                <a:schemeClr val="accent3">
                  <a:lumMod val="60000"/>
                </a:schemeClr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Analisis!$C$69:$C$76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Analisis!$D$69:$D$76</c:f>
              <c:numCache>
                <c:formatCode>General</c:formatCode>
                <c:ptCount val="8"/>
                <c:pt idx="0">
                  <c:v>0.98</c:v>
                </c:pt>
                <c:pt idx="1">
                  <c:v>1.69</c:v>
                </c:pt>
                <c:pt idx="2">
                  <c:v>1.66</c:v>
                </c:pt>
                <c:pt idx="3">
                  <c:v>1.42</c:v>
                </c:pt>
                <c:pt idx="4">
                  <c:v>1.2</c:v>
                </c:pt>
                <c:pt idx="5">
                  <c:v>1.25</c:v>
                </c:pt>
                <c:pt idx="6">
                  <c:v>1.27</c:v>
                </c:pt>
                <c:pt idx="7">
                  <c:v>1.22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85D-4BE7-AE6C-33D04EAA0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745152"/>
        <c:axId val="139743232"/>
      </c:scatterChart>
      <c:valAx>
        <c:axId val="139745152"/>
        <c:scaling>
          <c:orientation val="minMax"/>
          <c:max val="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Pengambilan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9743232"/>
        <c:crosses val="autoZero"/>
        <c:crossBetween val="midCat"/>
      </c:valAx>
      <c:valAx>
        <c:axId val="1397432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Persentase Beras Kuning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97451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Analisis!$C$5:$C$12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Analisis!$D$5:$D$12</c:f>
              <c:numCache>
                <c:formatCode>General</c:formatCode>
                <c:ptCount val="8"/>
                <c:pt idx="0">
                  <c:v>0.63</c:v>
                </c:pt>
                <c:pt idx="1">
                  <c:v>1.21</c:v>
                </c:pt>
                <c:pt idx="2">
                  <c:v>0.51</c:v>
                </c:pt>
                <c:pt idx="3">
                  <c:v>0.98</c:v>
                </c:pt>
                <c:pt idx="4">
                  <c:v>1.43</c:v>
                </c:pt>
                <c:pt idx="5">
                  <c:v>1.08</c:v>
                </c:pt>
                <c:pt idx="6">
                  <c:v>0.81</c:v>
                </c:pt>
                <c:pt idx="7">
                  <c:v>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56-4DB0-9AFE-5052C6DCD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325392"/>
        <c:axId val="576214832"/>
      </c:scatterChart>
      <c:valAx>
        <c:axId val="77632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Pengambilan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214832"/>
        <c:crosses val="autoZero"/>
        <c:crossBetween val="midCat"/>
      </c:valAx>
      <c:valAx>
        <c:axId val="57621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Beras Kuning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325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CB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Analisis!$C$13:$C$20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Analisis!$D$13:$D$20</c:f>
              <c:numCache>
                <c:formatCode>General</c:formatCode>
                <c:ptCount val="8"/>
                <c:pt idx="0">
                  <c:v>0.86</c:v>
                </c:pt>
                <c:pt idx="1">
                  <c:v>1.07</c:v>
                </c:pt>
                <c:pt idx="2">
                  <c:v>0.85</c:v>
                </c:pt>
                <c:pt idx="3">
                  <c:v>1.24</c:v>
                </c:pt>
                <c:pt idx="4">
                  <c:v>1.24</c:v>
                </c:pt>
                <c:pt idx="5">
                  <c:v>1.4</c:v>
                </c:pt>
                <c:pt idx="6">
                  <c:v>1.5</c:v>
                </c:pt>
                <c:pt idx="7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74-43D8-A574-3A1A2A6F7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325392"/>
        <c:axId val="576214832"/>
      </c:scatterChart>
      <c:valAx>
        <c:axId val="77632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Pengambilan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214832"/>
        <c:crosses val="autoZero"/>
        <c:crossBetween val="midCat"/>
      </c:valAx>
      <c:valAx>
        <c:axId val="57621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Beras Kuning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325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Analisis!$C$21:$C$28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Analisis!$D$21:$D$28</c:f>
              <c:numCache>
                <c:formatCode>General</c:formatCode>
                <c:ptCount val="8"/>
                <c:pt idx="0">
                  <c:v>0.9</c:v>
                </c:pt>
                <c:pt idx="1">
                  <c:v>1.36</c:v>
                </c:pt>
                <c:pt idx="2">
                  <c:v>1.1499999999999999</c:v>
                </c:pt>
                <c:pt idx="3">
                  <c:v>1.65</c:v>
                </c:pt>
                <c:pt idx="4">
                  <c:v>1.27</c:v>
                </c:pt>
                <c:pt idx="5">
                  <c:v>1.04</c:v>
                </c:pt>
                <c:pt idx="6">
                  <c:v>1.2</c:v>
                </c:pt>
                <c:pt idx="7">
                  <c:v>1.31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67-41BD-8402-46F056394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325392"/>
        <c:axId val="576214832"/>
      </c:scatterChart>
      <c:valAx>
        <c:axId val="77632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Pengambilan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214832"/>
        <c:crosses val="autoZero"/>
        <c:crossBetween val="midCat"/>
      </c:valAx>
      <c:valAx>
        <c:axId val="57621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Beras Kuning (%)</a:t>
                </a:r>
                <a:endParaRPr lang="en-ID" sz="1000" b="1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325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12,50%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Analisis!$C$29:$C$36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Analisis!$D$29:$D$36</c:f>
              <c:numCache>
                <c:formatCode>General</c:formatCode>
                <c:ptCount val="8"/>
                <c:pt idx="0">
                  <c:v>0.3</c:v>
                </c:pt>
                <c:pt idx="1">
                  <c:v>0.45</c:v>
                </c:pt>
                <c:pt idx="2">
                  <c:v>0.52</c:v>
                </c:pt>
                <c:pt idx="3">
                  <c:v>0.88</c:v>
                </c:pt>
                <c:pt idx="4">
                  <c:v>0.52</c:v>
                </c:pt>
                <c:pt idx="5">
                  <c:v>0.85</c:v>
                </c:pt>
                <c:pt idx="6">
                  <c:v>0.56000000000000005</c:v>
                </c:pt>
                <c:pt idx="7">
                  <c:v>0.76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18-46E7-B442-8FBADEF1D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325392"/>
        <c:axId val="576214832"/>
      </c:scatterChart>
      <c:valAx>
        <c:axId val="77632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Pengambilan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214832"/>
        <c:crosses val="autoZero"/>
        <c:crossBetween val="midCat"/>
      </c:valAx>
      <c:valAx>
        <c:axId val="57621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Beras Kuning (%)</a:t>
                </a:r>
                <a:endParaRPr lang="en-ID" sz="1000" b="1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325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13%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Analisis!$C$37:$C$44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Analisis!$D$37:$D$44</c:f>
              <c:numCache>
                <c:formatCode>General</c:formatCode>
                <c:ptCount val="8"/>
                <c:pt idx="0">
                  <c:v>0.46</c:v>
                </c:pt>
                <c:pt idx="1">
                  <c:v>0.36</c:v>
                </c:pt>
                <c:pt idx="2">
                  <c:v>0.8</c:v>
                </c:pt>
                <c:pt idx="3">
                  <c:v>0.9</c:v>
                </c:pt>
                <c:pt idx="4">
                  <c:v>0.84</c:v>
                </c:pt>
                <c:pt idx="5">
                  <c:v>0.86</c:v>
                </c:pt>
                <c:pt idx="6">
                  <c:v>0.62</c:v>
                </c:pt>
                <c:pt idx="7">
                  <c:v>0.87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9A-4D22-A3F5-4360D9419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325392"/>
        <c:axId val="576214832"/>
      </c:scatterChart>
      <c:valAx>
        <c:axId val="77632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Pengambilan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214832"/>
        <c:crosses val="autoZero"/>
        <c:crossBetween val="midCat"/>
      </c:valAx>
      <c:valAx>
        <c:axId val="57621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Beras Kuning (%)</a:t>
                </a:r>
                <a:endParaRPr lang="en-ID" sz="1000" b="1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325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13,5</a:t>
            </a:r>
            <a:r>
              <a:rPr lang="id-ID" b="1" baseline="0"/>
              <a:t> </a:t>
            </a:r>
            <a:r>
              <a:rPr lang="en-US" b="1"/>
              <a:t>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Analisis!$C$45:$C$52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Analisis!$D$45:$D$52</c:f>
              <c:numCache>
                <c:formatCode>General</c:formatCode>
                <c:ptCount val="8"/>
                <c:pt idx="0">
                  <c:v>0.63</c:v>
                </c:pt>
                <c:pt idx="1">
                  <c:v>0</c:v>
                </c:pt>
                <c:pt idx="2">
                  <c:v>0.98</c:v>
                </c:pt>
                <c:pt idx="3">
                  <c:v>0.83</c:v>
                </c:pt>
                <c:pt idx="4">
                  <c:v>0.91</c:v>
                </c:pt>
                <c:pt idx="5">
                  <c:v>0.98</c:v>
                </c:pt>
                <c:pt idx="6">
                  <c:v>1.1000000000000001</c:v>
                </c:pt>
                <c:pt idx="7">
                  <c:v>0.95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08-46D4-B3E8-96EC24E81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325392"/>
        <c:axId val="576214832"/>
      </c:scatterChart>
      <c:valAx>
        <c:axId val="77632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Pengambilan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214832"/>
        <c:crosses val="autoZero"/>
        <c:crossBetween val="midCat"/>
      </c:valAx>
      <c:valAx>
        <c:axId val="57621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Beras Kuning (%)</a:t>
                </a:r>
                <a:endParaRPr lang="en-ID" sz="1000" b="1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325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14</a:t>
            </a:r>
            <a:r>
              <a:rPr lang="id-ID"/>
              <a:t> </a:t>
            </a:r>
            <a:r>
              <a:rPr lang="en-US"/>
              <a:t>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4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Analisis!$C$53:$C$60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Analisis!$D$53:$D$60</c:f>
              <c:numCache>
                <c:formatCode>General</c:formatCode>
                <c:ptCount val="8"/>
                <c:pt idx="0">
                  <c:v>0.9</c:v>
                </c:pt>
                <c:pt idx="1">
                  <c:v>0.89</c:v>
                </c:pt>
                <c:pt idx="2">
                  <c:v>1.1599999999999999</c:v>
                </c:pt>
                <c:pt idx="3">
                  <c:v>1.55</c:v>
                </c:pt>
                <c:pt idx="4">
                  <c:v>1.56</c:v>
                </c:pt>
                <c:pt idx="5">
                  <c:v>1.86</c:v>
                </c:pt>
                <c:pt idx="6">
                  <c:v>1.23</c:v>
                </c:pt>
                <c:pt idx="7">
                  <c:v>1.34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26-420A-98EE-443DF8705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325392"/>
        <c:axId val="576214832"/>
      </c:scatterChart>
      <c:valAx>
        <c:axId val="77632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Pengambilan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214832"/>
        <c:crosses val="autoZero"/>
        <c:crossBetween val="midCat"/>
      </c:valAx>
      <c:valAx>
        <c:axId val="57621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Beras Kuning (%)</a:t>
                </a:r>
                <a:endParaRPr lang="en-ID" sz="1000" b="1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325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14,5</a:t>
            </a:r>
            <a:r>
              <a:rPr lang="id-ID" b="1" baseline="0"/>
              <a:t> </a:t>
            </a:r>
            <a:r>
              <a:rPr lang="en-US" b="1"/>
              <a:t>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Analisis!$C$61:$C$68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Analisis!$D$61:$D$68</c:f>
              <c:numCache>
                <c:formatCode>General</c:formatCode>
                <c:ptCount val="8"/>
                <c:pt idx="0">
                  <c:v>0.95</c:v>
                </c:pt>
                <c:pt idx="1">
                  <c:v>1.45</c:v>
                </c:pt>
                <c:pt idx="2">
                  <c:v>1.47</c:v>
                </c:pt>
                <c:pt idx="3">
                  <c:v>1.38</c:v>
                </c:pt>
                <c:pt idx="4">
                  <c:v>1.32</c:v>
                </c:pt>
                <c:pt idx="5">
                  <c:v>1.3</c:v>
                </c:pt>
                <c:pt idx="6">
                  <c:v>1.35</c:v>
                </c:pt>
                <c:pt idx="7">
                  <c:v>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E0-449C-A205-0ADF1AF5C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325392"/>
        <c:axId val="576214832"/>
      </c:scatterChart>
      <c:valAx>
        <c:axId val="77632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Pengambilan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214832"/>
        <c:crosses val="autoZero"/>
        <c:crossBetween val="midCat"/>
      </c:valAx>
      <c:valAx>
        <c:axId val="57621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Beras Kuning (%)</a:t>
                </a:r>
                <a:endParaRPr lang="en-ID" sz="1000" b="1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325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20</xdr:col>
      <xdr:colOff>0</xdr:colOff>
      <xdr:row>16</xdr:row>
      <xdr:rowOff>48986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7F97CA0-238B-49BA-8181-205F88616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13</xdr:col>
      <xdr:colOff>279565</xdr:colOff>
      <xdr:row>19</xdr:row>
      <xdr:rowOff>76200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72121DA-5598-4955-B3EB-548E76DBE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14226</xdr:colOff>
      <xdr:row>20</xdr:row>
      <xdr:rowOff>10886</xdr:rowOff>
    </xdr:from>
    <xdr:to>
      <xdr:col>13</xdr:col>
      <xdr:colOff>299976</xdr:colOff>
      <xdr:row>34</xdr:row>
      <xdr:rowOff>87086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C73A0F06-96F0-41BC-82DB-E91105A91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14226</xdr:colOff>
      <xdr:row>36</xdr:row>
      <xdr:rowOff>10886</xdr:rowOff>
    </xdr:from>
    <xdr:to>
      <xdr:col>13</xdr:col>
      <xdr:colOff>299976</xdr:colOff>
      <xdr:row>50</xdr:row>
      <xdr:rowOff>87086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40103CA7-3DA5-4646-974A-9C31EFC96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14226</xdr:colOff>
      <xdr:row>52</xdr:row>
      <xdr:rowOff>10886</xdr:rowOff>
    </xdr:from>
    <xdr:to>
      <xdr:col>13</xdr:col>
      <xdr:colOff>299976</xdr:colOff>
      <xdr:row>66</xdr:row>
      <xdr:rowOff>87086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42C13E6D-2793-4C71-88D4-343696ADA8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14226</xdr:colOff>
      <xdr:row>68</xdr:row>
      <xdr:rowOff>10886</xdr:rowOff>
    </xdr:from>
    <xdr:to>
      <xdr:col>13</xdr:col>
      <xdr:colOff>299976</xdr:colOff>
      <xdr:row>82</xdr:row>
      <xdr:rowOff>87086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A5BFE21B-86AD-40CA-AB11-A21DE8749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14226</xdr:colOff>
      <xdr:row>83</xdr:row>
      <xdr:rowOff>10886</xdr:rowOff>
    </xdr:from>
    <xdr:to>
      <xdr:col>13</xdr:col>
      <xdr:colOff>299976</xdr:colOff>
      <xdr:row>97</xdr:row>
      <xdr:rowOff>87086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816BC4B2-1B18-4B86-AD39-2F18B3B60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14226</xdr:colOff>
      <xdr:row>98</xdr:row>
      <xdr:rowOff>10886</xdr:rowOff>
    </xdr:from>
    <xdr:to>
      <xdr:col>13</xdr:col>
      <xdr:colOff>299976</xdr:colOff>
      <xdr:row>112</xdr:row>
      <xdr:rowOff>87086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FD815AF5-87B6-49E4-87B1-1C8B2B97A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14226</xdr:colOff>
      <xdr:row>113</xdr:row>
      <xdr:rowOff>10886</xdr:rowOff>
    </xdr:from>
    <xdr:to>
      <xdr:col>13</xdr:col>
      <xdr:colOff>299976</xdr:colOff>
      <xdr:row>127</xdr:row>
      <xdr:rowOff>87086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647E1CC-A8F2-40A3-A99C-DDF7D5002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14226</xdr:colOff>
      <xdr:row>128</xdr:row>
      <xdr:rowOff>10886</xdr:rowOff>
    </xdr:from>
    <xdr:to>
      <xdr:col>13</xdr:col>
      <xdr:colOff>299976</xdr:colOff>
      <xdr:row>142</xdr:row>
      <xdr:rowOff>87086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9B8883DE-E64F-4FEF-9408-DFB700F9F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5</xdr:row>
      <xdr:rowOff>17318</xdr:rowOff>
    </xdr:from>
    <xdr:to>
      <xdr:col>29</xdr:col>
      <xdr:colOff>326325</xdr:colOff>
      <xdr:row>26</xdr:row>
      <xdr:rowOff>69025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FAE74CF-E8CF-4468-A4C2-C3166745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K248"/>
  <sheetViews>
    <sheetView tabSelected="1" topLeftCell="AR1" zoomScale="40" zoomScaleNormal="40" workbookViewId="0">
      <selection activeCell="IL22" sqref="IL22"/>
    </sheetView>
  </sheetViews>
  <sheetFormatPr defaultColWidth="9.1796875" defaultRowHeight="14.5"/>
  <cols>
    <col min="1" max="1" width="12.453125" style="1" hidden="1" customWidth="1"/>
    <col min="2" max="43" width="7.81640625" style="1" hidden="1" customWidth="1"/>
    <col min="44" max="44" width="9.1796875" style="7"/>
    <col min="45" max="73" width="0" style="7" hidden="1" customWidth="1"/>
    <col min="74" max="74" width="9.1796875" style="7"/>
    <col min="75" max="80" width="0" style="46" hidden="1" customWidth="1"/>
    <col min="81" max="81" width="8.7265625" style="46" hidden="1" customWidth="1"/>
    <col min="82" max="98" width="0" style="46" hidden="1" customWidth="1"/>
    <col min="99" max="99" width="0" style="7" hidden="1" customWidth="1"/>
    <col min="100" max="100" width="9.1796875" style="7"/>
    <col min="101" max="101" width="16" style="3" customWidth="1"/>
    <col min="102" max="102" width="12.1796875" style="3" customWidth="1"/>
    <col min="103" max="103" width="14.453125" style="3" bestFit="1" customWidth="1"/>
    <col min="104" max="110" width="15.26953125" style="5" customWidth="1"/>
    <col min="111" max="111" width="9.1796875" style="7"/>
    <col min="112" max="118" width="9.1796875" style="3" hidden="1" customWidth="1"/>
    <col min="119" max="119" width="9.7265625" style="3" hidden="1" customWidth="1"/>
    <col min="120" max="120" width="9.453125" style="3" hidden="1" customWidth="1"/>
    <col min="121" max="137" width="9.1796875" style="1" customWidth="1"/>
    <col min="138" max="161" width="9.1796875" style="46" hidden="1" customWidth="1"/>
    <col min="162" max="163" width="9.1796875" style="46" customWidth="1"/>
    <col min="164" max="187" width="9.1796875" style="1" hidden="1" customWidth="1"/>
    <col min="188" max="188" width="9.1796875" style="46" hidden="1" customWidth="1"/>
    <col min="189" max="189" width="9.1796875" style="1" hidden="1" customWidth="1"/>
    <col min="190" max="190" width="9.1796875" style="46" hidden="1" customWidth="1"/>
    <col min="191" max="191" width="9.1796875" style="1" hidden="1" customWidth="1"/>
    <col min="192" max="192" width="9.1796875" style="46" hidden="1" customWidth="1"/>
    <col min="193" max="193" width="9.1796875" style="1" hidden="1" customWidth="1"/>
    <col min="194" max="194" width="9.1796875" style="46" hidden="1" customWidth="1"/>
    <col min="195" max="195" width="9.1796875" style="1" hidden="1" customWidth="1"/>
    <col min="196" max="196" width="9.1796875" style="46" hidden="1" customWidth="1"/>
    <col min="197" max="197" width="9.1796875" style="1" hidden="1" customWidth="1"/>
    <col min="198" max="198" width="9.1796875" style="46" hidden="1" customWidth="1"/>
    <col min="199" max="199" width="9.1796875" style="1" hidden="1" customWidth="1"/>
    <col min="200" max="200" width="9.1796875" style="46" hidden="1" customWidth="1"/>
    <col min="201" max="201" width="9.1796875" style="1" hidden="1" customWidth="1"/>
    <col min="202" max="202" width="9.1796875" style="46" hidden="1" customWidth="1"/>
    <col min="203" max="203" width="9.1796875" style="1" hidden="1" customWidth="1"/>
    <col min="204" max="204" width="9.1796875" style="46" hidden="1" customWidth="1"/>
    <col min="205" max="205" width="9.1796875" style="1" hidden="1" customWidth="1"/>
    <col min="206" max="206" width="9.1796875" style="46" hidden="1" customWidth="1"/>
    <col min="207" max="207" width="9.1796875" style="1" hidden="1" customWidth="1"/>
    <col min="208" max="208" width="9.1796875" style="46" hidden="1" customWidth="1"/>
    <col min="209" max="209" width="9.1796875" style="1" hidden="1" customWidth="1"/>
    <col min="210" max="210" width="9.1796875" style="46" hidden="1" customWidth="1"/>
    <col min="211" max="211" width="9.1796875" style="1" hidden="1" customWidth="1"/>
    <col min="212" max="212" width="9.1796875" style="46" hidden="1" customWidth="1"/>
    <col min="213" max="213" width="9.1796875" style="1" hidden="1" customWidth="1"/>
    <col min="214" max="214" width="9.1796875" style="46" hidden="1" customWidth="1"/>
    <col min="215" max="215" width="9.1796875" style="1" hidden="1" customWidth="1"/>
    <col min="216" max="216" width="9.1796875" style="46" hidden="1" customWidth="1"/>
    <col min="217" max="217" width="9.1796875" style="1" hidden="1" customWidth="1"/>
    <col min="218" max="218" width="9.1796875" style="46" hidden="1" customWidth="1"/>
    <col min="219" max="219" width="9.1796875" style="1" hidden="1" customWidth="1"/>
    <col min="220" max="220" width="9.1796875" style="46" hidden="1" customWidth="1"/>
    <col min="221" max="221" width="9.1796875" style="1" hidden="1" customWidth="1"/>
    <col min="222" max="222" width="9.1796875" style="46" hidden="1" customWidth="1"/>
    <col min="223" max="223" width="9.1796875" style="1" hidden="1" customWidth="1"/>
    <col min="224" max="224" width="9.1796875" style="46" hidden="1" customWidth="1"/>
    <col min="225" max="225" width="9.1796875" style="1" hidden="1" customWidth="1"/>
    <col min="226" max="226" width="9.1796875" style="46" hidden="1" customWidth="1"/>
    <col min="227" max="227" width="9.1796875" style="1" hidden="1" customWidth="1"/>
    <col min="228" max="228" width="9.1796875" style="46" hidden="1" customWidth="1"/>
    <col min="229" max="229" width="9.1796875" style="1" hidden="1" customWidth="1"/>
    <col min="230" max="230" width="9.1796875" style="1" customWidth="1"/>
    <col min="231" max="245" width="0" style="1" hidden="1" customWidth="1"/>
    <col min="246" max="16384" width="9.1796875" style="1"/>
  </cols>
  <sheetData>
    <row r="1" spans="1:245">
      <c r="A1" s="117" t="s">
        <v>20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</row>
    <row r="2" spans="1:24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</row>
    <row r="3" spans="1:245" s="80" customFormat="1"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CU3" s="7"/>
      <c r="CV3" s="7"/>
      <c r="CW3" s="3"/>
      <c r="CX3" s="3"/>
      <c r="CY3" s="3"/>
      <c r="CZ3" s="5"/>
      <c r="DA3" s="5"/>
      <c r="DB3" s="5"/>
      <c r="DC3" s="5"/>
      <c r="DD3" s="5"/>
      <c r="DE3" s="5"/>
      <c r="DF3" s="5"/>
      <c r="DG3" s="7"/>
      <c r="DH3" s="3"/>
      <c r="DI3" s="3"/>
      <c r="DJ3" s="3"/>
      <c r="DK3" s="3"/>
      <c r="DL3" s="3"/>
      <c r="DM3" s="3"/>
      <c r="DN3" s="3"/>
      <c r="DO3" s="3"/>
      <c r="DP3" s="3"/>
    </row>
    <row r="4" spans="1:245" s="80" customFormat="1" ht="26">
      <c r="A4" s="133" t="s">
        <v>57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CU4" s="7"/>
      <c r="CV4" s="7"/>
      <c r="CW4" s="136" t="s">
        <v>58</v>
      </c>
      <c r="CX4" s="136"/>
      <c r="CY4" s="136"/>
      <c r="CZ4" s="136"/>
      <c r="DA4" s="136"/>
      <c r="DB4" s="136"/>
      <c r="DC4" s="136"/>
      <c r="DD4" s="136"/>
      <c r="DE4" s="136"/>
      <c r="DF4" s="136"/>
      <c r="DG4" s="7"/>
      <c r="DH4" s="3"/>
      <c r="DI4" s="3"/>
      <c r="DJ4" s="3"/>
      <c r="DK4" s="3"/>
      <c r="DL4" s="3"/>
      <c r="DM4" s="3"/>
      <c r="DN4" s="3"/>
      <c r="DO4" s="3"/>
      <c r="DP4" s="3"/>
      <c r="DR4" s="118" t="s">
        <v>59</v>
      </c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</row>
    <row r="5" spans="1:245" ht="18.5">
      <c r="A5" s="119" t="s">
        <v>22</v>
      </c>
      <c r="B5" s="119"/>
      <c r="C5" s="119"/>
      <c r="D5" s="119"/>
      <c r="E5" s="119"/>
      <c r="F5" s="119"/>
      <c r="G5" s="119"/>
      <c r="H5" s="119"/>
      <c r="CZ5" s="134"/>
      <c r="DH5" s="36"/>
      <c r="DI5" s="36"/>
      <c r="DJ5" s="36"/>
      <c r="DK5" s="36"/>
      <c r="DL5" s="36"/>
      <c r="DM5" s="36"/>
      <c r="DN5" s="36"/>
      <c r="DO5" s="36"/>
      <c r="DP5" s="36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</row>
    <row r="6" spans="1:245" ht="25.5" customHeight="1">
      <c r="A6" s="109" t="s">
        <v>4</v>
      </c>
      <c r="B6" s="88" t="s">
        <v>5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"/>
      <c r="BV6" s="8"/>
      <c r="BW6" s="82" t="s">
        <v>22</v>
      </c>
      <c r="BX6" s="82"/>
      <c r="BY6" s="53"/>
      <c r="CE6" s="82" t="s">
        <v>22</v>
      </c>
      <c r="CF6" s="82"/>
      <c r="CM6" s="82" t="s">
        <v>22</v>
      </c>
      <c r="CN6" s="82"/>
      <c r="CU6" s="8"/>
      <c r="CV6" s="8"/>
      <c r="CW6" s="106" t="s">
        <v>4</v>
      </c>
      <c r="CX6" s="107" t="s">
        <v>0</v>
      </c>
      <c r="CY6" s="105" t="s">
        <v>25</v>
      </c>
      <c r="CZ6" s="94" t="s">
        <v>19</v>
      </c>
      <c r="DA6" s="94" t="s">
        <v>50</v>
      </c>
      <c r="DB6" s="94"/>
      <c r="DC6" s="94"/>
      <c r="DD6" s="94" t="s">
        <v>54</v>
      </c>
      <c r="DE6" s="94"/>
      <c r="DF6" s="94"/>
      <c r="DH6" s="104" t="s">
        <v>4</v>
      </c>
      <c r="DI6" s="101" t="s">
        <v>23</v>
      </c>
      <c r="DJ6" s="101"/>
      <c r="DK6" s="101"/>
      <c r="DL6" s="101"/>
      <c r="DM6" s="101"/>
      <c r="DN6" s="101"/>
      <c r="DO6" s="101"/>
      <c r="DP6" s="102"/>
      <c r="DR6" s="121" t="s">
        <v>4</v>
      </c>
      <c r="DS6" s="103" t="s">
        <v>56</v>
      </c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FH6" s="82" t="s">
        <v>22</v>
      </c>
      <c r="FI6" s="82"/>
      <c r="FJ6" s="82"/>
      <c r="FK6" s="82"/>
      <c r="FL6" s="82"/>
      <c r="FM6" s="82"/>
      <c r="FN6" s="82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E6" s="82" t="s">
        <v>22</v>
      </c>
      <c r="GF6" s="82"/>
      <c r="GG6" s="82"/>
      <c r="GH6" s="82"/>
      <c r="GI6" s="82"/>
      <c r="GJ6" s="82"/>
      <c r="GK6" s="82"/>
      <c r="GL6" s="53"/>
      <c r="GM6" s="46"/>
      <c r="GO6" s="46"/>
      <c r="GQ6" s="46"/>
      <c r="GS6" s="46"/>
      <c r="GU6" s="46"/>
      <c r="GW6" s="46"/>
      <c r="GY6" s="46"/>
      <c r="HA6" s="46"/>
      <c r="HC6" s="46"/>
      <c r="HE6" s="46"/>
      <c r="HG6" s="46"/>
      <c r="HI6" s="46"/>
      <c r="HK6" s="46"/>
      <c r="HM6" s="46"/>
      <c r="HO6" s="46"/>
      <c r="HQ6" s="46"/>
      <c r="HS6" s="46"/>
      <c r="HU6" s="46"/>
      <c r="HW6" s="121" t="s">
        <v>4</v>
      </c>
      <c r="HX6" s="103" t="s">
        <v>56</v>
      </c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</row>
    <row r="7" spans="1:245" ht="25.5" customHeight="1">
      <c r="A7" s="109"/>
      <c r="B7" s="88">
        <v>1</v>
      </c>
      <c r="C7" s="88"/>
      <c r="D7" s="88"/>
      <c r="E7" s="88"/>
      <c r="F7" s="88"/>
      <c r="G7" s="88"/>
      <c r="H7" s="88">
        <v>2</v>
      </c>
      <c r="I7" s="88"/>
      <c r="J7" s="88"/>
      <c r="K7" s="88"/>
      <c r="L7" s="88"/>
      <c r="M7" s="88"/>
      <c r="N7" s="88">
        <v>3</v>
      </c>
      <c r="O7" s="88"/>
      <c r="P7" s="88"/>
      <c r="Q7" s="88"/>
      <c r="R7" s="88"/>
      <c r="S7" s="88"/>
      <c r="T7" s="88">
        <v>4</v>
      </c>
      <c r="U7" s="88"/>
      <c r="V7" s="88"/>
      <c r="W7" s="88"/>
      <c r="X7" s="88"/>
      <c r="Y7" s="88"/>
      <c r="Z7" s="88">
        <v>5</v>
      </c>
      <c r="AA7" s="88"/>
      <c r="AB7" s="88"/>
      <c r="AC7" s="88"/>
      <c r="AD7" s="88"/>
      <c r="AE7" s="88"/>
      <c r="AF7" s="88">
        <v>6</v>
      </c>
      <c r="AG7" s="88"/>
      <c r="AH7" s="88"/>
      <c r="AI7" s="88"/>
      <c r="AJ7" s="88"/>
      <c r="AK7" s="88"/>
      <c r="AL7" s="88">
        <v>7</v>
      </c>
      <c r="AM7" s="88"/>
      <c r="AN7" s="88"/>
      <c r="AO7" s="88"/>
      <c r="AP7" s="88"/>
      <c r="AQ7" s="88"/>
      <c r="AR7" s="8"/>
      <c r="BV7" s="38"/>
      <c r="BW7" s="83" t="s">
        <v>4</v>
      </c>
      <c r="BX7" s="86" t="s">
        <v>53</v>
      </c>
      <c r="BY7" s="87"/>
      <c r="BZ7" s="87"/>
      <c r="CA7" s="87"/>
      <c r="CB7" s="87"/>
      <c r="CC7" s="87"/>
      <c r="CD7" s="87"/>
      <c r="CE7" s="83" t="s">
        <v>4</v>
      </c>
      <c r="CF7" s="87"/>
      <c r="CG7" s="87"/>
      <c r="CH7" s="87"/>
      <c r="CI7" s="87"/>
      <c r="CJ7" s="87"/>
      <c r="CK7" s="87"/>
      <c r="CL7" s="87"/>
      <c r="CM7" s="83" t="s">
        <v>4</v>
      </c>
      <c r="CN7" s="87"/>
      <c r="CO7" s="87"/>
      <c r="CP7" s="87"/>
      <c r="CQ7" s="87"/>
      <c r="CR7" s="87"/>
      <c r="CS7" s="87"/>
      <c r="CT7" s="91"/>
      <c r="CU7" s="38"/>
      <c r="CV7" s="38"/>
      <c r="CW7" s="106"/>
      <c r="CX7" s="107"/>
      <c r="CY7" s="105"/>
      <c r="CZ7" s="95"/>
      <c r="DA7" s="59" t="s">
        <v>6</v>
      </c>
      <c r="DB7" s="59" t="s">
        <v>51</v>
      </c>
      <c r="DC7" s="59" t="s">
        <v>52</v>
      </c>
      <c r="DD7" s="59" t="s">
        <v>6</v>
      </c>
      <c r="DE7" s="59" t="s">
        <v>51</v>
      </c>
      <c r="DF7" s="59" t="s">
        <v>52</v>
      </c>
      <c r="DH7" s="104"/>
      <c r="DI7" s="34">
        <v>1</v>
      </c>
      <c r="DJ7" s="34">
        <v>2</v>
      </c>
      <c r="DK7" s="34">
        <v>3</v>
      </c>
      <c r="DL7" s="34">
        <v>4</v>
      </c>
      <c r="DM7" s="34">
        <v>5</v>
      </c>
      <c r="DN7" s="34">
        <v>6</v>
      </c>
      <c r="DO7" s="34">
        <v>7</v>
      </c>
      <c r="DP7" s="34">
        <v>8</v>
      </c>
      <c r="DR7" s="122"/>
      <c r="DS7" s="103">
        <v>1</v>
      </c>
      <c r="DT7" s="103"/>
      <c r="DU7" s="103">
        <v>2</v>
      </c>
      <c r="DV7" s="103"/>
      <c r="DW7" s="103">
        <v>3</v>
      </c>
      <c r="DX7" s="103"/>
      <c r="DY7" s="103">
        <v>4</v>
      </c>
      <c r="DZ7" s="103"/>
      <c r="EA7" s="103">
        <v>5</v>
      </c>
      <c r="EB7" s="103"/>
      <c r="EC7" s="103">
        <v>6</v>
      </c>
      <c r="ED7" s="103"/>
      <c r="EE7" s="103">
        <v>7</v>
      </c>
      <c r="EF7" s="103"/>
      <c r="EH7" s="83" t="s">
        <v>4</v>
      </c>
      <c r="EI7" s="87" t="s">
        <v>53</v>
      </c>
      <c r="EJ7" s="87"/>
      <c r="EK7" s="87"/>
      <c r="EL7" s="87"/>
      <c r="EM7" s="87"/>
      <c r="EN7" s="87"/>
      <c r="EO7" s="87"/>
      <c r="EP7" s="83" t="s">
        <v>4</v>
      </c>
      <c r="EQ7" s="87"/>
      <c r="ER7" s="87"/>
      <c r="ES7" s="87"/>
      <c r="ET7" s="87"/>
      <c r="EU7" s="87"/>
      <c r="EV7" s="87"/>
      <c r="EW7" s="87"/>
      <c r="EX7" s="83" t="s">
        <v>4</v>
      </c>
      <c r="EY7" s="87"/>
      <c r="EZ7" s="87"/>
      <c r="FA7" s="87"/>
      <c r="FB7" s="87"/>
      <c r="FC7" s="87"/>
      <c r="FD7" s="87"/>
      <c r="FE7" s="91"/>
      <c r="FH7" s="83" t="s">
        <v>4</v>
      </c>
      <c r="FI7" s="87" t="s">
        <v>53</v>
      </c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91"/>
      <c r="GE7" s="83" t="s">
        <v>4</v>
      </c>
      <c r="GF7" s="86" t="s">
        <v>53</v>
      </c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91"/>
      <c r="HW7" s="122"/>
      <c r="HX7" s="103">
        <v>1</v>
      </c>
      <c r="HY7" s="103"/>
      <c r="HZ7" s="103">
        <v>2</v>
      </c>
      <c r="IA7" s="103"/>
      <c r="IB7" s="103">
        <v>3</v>
      </c>
      <c r="IC7" s="103"/>
      <c r="ID7" s="103">
        <v>4</v>
      </c>
      <c r="IE7" s="103"/>
      <c r="IF7" s="103">
        <v>5</v>
      </c>
      <c r="IG7" s="103"/>
      <c r="IH7" s="103">
        <v>6</v>
      </c>
      <c r="II7" s="103"/>
      <c r="IJ7" s="103">
        <v>7</v>
      </c>
      <c r="IK7" s="103"/>
    </row>
    <row r="8" spans="1:245" ht="18" customHeight="1">
      <c r="A8" s="109"/>
      <c r="B8" s="89" t="s">
        <v>10</v>
      </c>
      <c r="C8" s="89"/>
      <c r="D8" s="89"/>
      <c r="E8" s="89"/>
      <c r="F8" s="89"/>
      <c r="G8" s="89"/>
      <c r="H8" s="89" t="s">
        <v>11</v>
      </c>
      <c r="I8" s="89"/>
      <c r="J8" s="89"/>
      <c r="K8" s="89"/>
      <c r="L8" s="89"/>
      <c r="M8" s="89"/>
      <c r="N8" s="89" t="s">
        <v>47</v>
      </c>
      <c r="O8" s="89"/>
      <c r="P8" s="89"/>
      <c r="Q8" s="89"/>
      <c r="R8" s="89"/>
      <c r="S8" s="89"/>
      <c r="T8" s="89" t="s">
        <v>48</v>
      </c>
      <c r="U8" s="89"/>
      <c r="V8" s="89"/>
      <c r="W8" s="89"/>
      <c r="X8" s="89"/>
      <c r="Y8" s="89"/>
      <c r="Z8" s="89" t="s">
        <v>49</v>
      </c>
      <c r="AA8" s="89"/>
      <c r="AB8" s="89"/>
      <c r="AC8" s="89"/>
      <c r="AD8" s="89"/>
      <c r="AE8" s="89"/>
      <c r="AF8" s="89" t="s">
        <v>12</v>
      </c>
      <c r="AG8" s="89"/>
      <c r="AH8" s="89"/>
      <c r="AI8" s="89"/>
      <c r="AJ8" s="89"/>
      <c r="AK8" s="89"/>
      <c r="AL8" s="89" t="s">
        <v>13</v>
      </c>
      <c r="AM8" s="89"/>
      <c r="AN8" s="89"/>
      <c r="AO8" s="89"/>
      <c r="AP8" s="89"/>
      <c r="AQ8" s="89"/>
      <c r="AR8" s="8"/>
      <c r="BV8" s="37"/>
      <c r="BW8" s="84"/>
      <c r="BX8" s="43">
        <v>1</v>
      </c>
      <c r="BY8" s="55">
        <v>2</v>
      </c>
      <c r="BZ8" s="55">
        <v>3</v>
      </c>
      <c r="CA8" s="55">
        <v>4</v>
      </c>
      <c r="CB8" s="55">
        <v>5</v>
      </c>
      <c r="CC8" s="55">
        <v>6</v>
      </c>
      <c r="CD8" s="55">
        <v>7</v>
      </c>
      <c r="CE8" s="84"/>
      <c r="CF8" s="88"/>
      <c r="CG8" s="87"/>
      <c r="CH8" s="87"/>
      <c r="CI8" s="87"/>
      <c r="CJ8" s="87"/>
      <c r="CK8" s="87"/>
      <c r="CL8" s="87"/>
      <c r="CM8" s="84"/>
      <c r="CN8" s="43"/>
      <c r="CO8" s="49"/>
      <c r="CP8" s="49"/>
      <c r="CQ8" s="49"/>
      <c r="CR8" s="49"/>
      <c r="CS8" s="49"/>
      <c r="CT8" s="50"/>
      <c r="CU8" s="37"/>
      <c r="CV8" s="37"/>
      <c r="CW8" s="92" t="s">
        <v>1</v>
      </c>
      <c r="CX8" s="60">
        <v>1</v>
      </c>
      <c r="CY8" s="61">
        <v>12.4</v>
      </c>
      <c r="CZ8" s="62">
        <v>0.63</v>
      </c>
      <c r="DA8" s="56">
        <v>64.304999999999993</v>
      </c>
      <c r="DB8" s="56">
        <v>1.4500000000000002</v>
      </c>
      <c r="DC8" s="63">
        <v>6.6599999999999993</v>
      </c>
      <c r="DD8" s="56">
        <v>96.026747531296181</v>
      </c>
      <c r="DE8" s="56">
        <v>251.72413793103442</v>
      </c>
      <c r="DF8" s="63">
        <v>217.71771771771773</v>
      </c>
      <c r="DH8" s="10" t="s">
        <v>1</v>
      </c>
      <c r="DI8" s="26">
        <v>0.63</v>
      </c>
      <c r="DJ8" s="26">
        <v>1.21</v>
      </c>
      <c r="DK8" s="26">
        <v>0.51</v>
      </c>
      <c r="DL8" s="26">
        <v>0.98</v>
      </c>
      <c r="DM8" s="26">
        <v>1.43</v>
      </c>
      <c r="DN8" s="26">
        <v>1.08</v>
      </c>
      <c r="DO8" s="26">
        <v>0.81</v>
      </c>
      <c r="DP8" s="24">
        <v>0.9</v>
      </c>
      <c r="DR8" s="122"/>
      <c r="DS8" s="96">
        <v>44016</v>
      </c>
      <c r="DT8" s="97"/>
      <c r="DU8" s="96">
        <v>44018</v>
      </c>
      <c r="DV8" s="97"/>
      <c r="DW8" s="96">
        <v>44020</v>
      </c>
      <c r="DX8" s="97"/>
      <c r="DY8" s="96">
        <v>44022</v>
      </c>
      <c r="DZ8" s="97"/>
      <c r="EA8" s="96">
        <v>44024</v>
      </c>
      <c r="EB8" s="97"/>
      <c r="EC8" s="96">
        <v>44026</v>
      </c>
      <c r="ED8" s="97"/>
      <c r="EE8" s="96">
        <v>44028</v>
      </c>
      <c r="EF8" s="97"/>
      <c r="EH8" s="84"/>
      <c r="EI8" s="55">
        <v>1</v>
      </c>
      <c r="EJ8" s="55">
        <v>2</v>
      </c>
      <c r="EK8" s="55">
        <v>3</v>
      </c>
      <c r="EL8" s="55">
        <v>4</v>
      </c>
      <c r="EM8" s="55">
        <v>5</v>
      </c>
      <c r="EN8" s="55">
        <v>6</v>
      </c>
      <c r="EO8" s="55">
        <v>7</v>
      </c>
      <c r="EP8" s="84"/>
      <c r="EQ8" s="87"/>
      <c r="ER8" s="87"/>
      <c r="ES8" s="87"/>
      <c r="ET8" s="87"/>
      <c r="EU8" s="87"/>
      <c r="EV8" s="87"/>
      <c r="EW8" s="87"/>
      <c r="EX8" s="84"/>
      <c r="EY8" s="50"/>
      <c r="EZ8" s="50"/>
      <c r="FA8" s="50"/>
      <c r="FB8" s="50"/>
      <c r="FC8" s="50"/>
      <c r="FD8" s="50"/>
      <c r="FE8" s="50"/>
      <c r="FH8" s="84"/>
      <c r="FI8" s="86">
        <v>1</v>
      </c>
      <c r="FJ8" s="87"/>
      <c r="FK8" s="91"/>
      <c r="FL8" s="86">
        <v>2</v>
      </c>
      <c r="FM8" s="87"/>
      <c r="FN8" s="91"/>
      <c r="FO8" s="86">
        <v>3</v>
      </c>
      <c r="FP8" s="87"/>
      <c r="FQ8" s="91"/>
      <c r="FR8" s="86">
        <v>4</v>
      </c>
      <c r="FS8" s="87"/>
      <c r="FT8" s="91"/>
      <c r="FU8" s="86">
        <v>5</v>
      </c>
      <c r="FV8" s="87"/>
      <c r="FW8" s="91"/>
      <c r="FX8" s="86">
        <v>6</v>
      </c>
      <c r="FY8" s="87"/>
      <c r="FZ8" s="91"/>
      <c r="GA8" s="87">
        <v>7</v>
      </c>
      <c r="GB8" s="87"/>
      <c r="GC8" s="91"/>
      <c r="GE8" s="84"/>
      <c r="GF8" s="88">
        <v>1</v>
      </c>
      <c r="GG8" s="88"/>
      <c r="GH8" s="88"/>
      <c r="GI8" s="88"/>
      <c r="GJ8" s="88"/>
      <c r="GK8" s="88"/>
      <c r="GL8" s="86">
        <v>2</v>
      </c>
      <c r="GM8" s="87"/>
      <c r="GN8" s="87"/>
      <c r="GO8" s="87"/>
      <c r="GP8" s="87"/>
      <c r="GQ8" s="91"/>
      <c r="GR8" s="86">
        <v>3</v>
      </c>
      <c r="GS8" s="87"/>
      <c r="GT8" s="87"/>
      <c r="GU8" s="87"/>
      <c r="GV8" s="87"/>
      <c r="GW8" s="91"/>
      <c r="GX8" s="86">
        <v>4</v>
      </c>
      <c r="GY8" s="87"/>
      <c r="GZ8" s="87"/>
      <c r="HA8" s="87"/>
      <c r="HB8" s="87"/>
      <c r="HC8" s="91"/>
      <c r="HD8" s="86">
        <v>5</v>
      </c>
      <c r="HE8" s="87"/>
      <c r="HF8" s="87"/>
      <c r="HG8" s="87"/>
      <c r="HH8" s="87"/>
      <c r="HI8" s="91"/>
      <c r="HJ8" s="86">
        <v>6</v>
      </c>
      <c r="HK8" s="87"/>
      <c r="HL8" s="87"/>
      <c r="HM8" s="87"/>
      <c r="HN8" s="87"/>
      <c r="HO8" s="91"/>
      <c r="HP8" s="86">
        <v>7</v>
      </c>
      <c r="HQ8" s="87"/>
      <c r="HR8" s="87"/>
      <c r="HS8" s="87"/>
      <c r="HT8" s="87"/>
      <c r="HU8" s="91"/>
      <c r="HW8" s="122"/>
      <c r="HX8" s="96">
        <v>44016</v>
      </c>
      <c r="HY8" s="97"/>
      <c r="HZ8" s="96">
        <v>44018</v>
      </c>
      <c r="IA8" s="97"/>
      <c r="IB8" s="96">
        <v>44020</v>
      </c>
      <c r="IC8" s="97"/>
      <c r="ID8" s="96">
        <v>44022</v>
      </c>
      <c r="IE8" s="97"/>
      <c r="IF8" s="96">
        <v>44024</v>
      </c>
      <c r="IG8" s="97"/>
      <c r="IH8" s="96">
        <v>44026</v>
      </c>
      <c r="II8" s="97"/>
      <c r="IJ8" s="96">
        <v>44028</v>
      </c>
      <c r="IK8" s="97"/>
    </row>
    <row r="9" spans="1:245" ht="18" customHeight="1">
      <c r="A9" s="109"/>
      <c r="B9" s="89" t="s">
        <v>6</v>
      </c>
      <c r="C9" s="89"/>
      <c r="D9" s="89" t="s">
        <v>51</v>
      </c>
      <c r="E9" s="89"/>
      <c r="F9" s="89" t="s">
        <v>52</v>
      </c>
      <c r="G9" s="89"/>
      <c r="H9" s="89" t="s">
        <v>6</v>
      </c>
      <c r="I9" s="89"/>
      <c r="J9" s="89" t="s">
        <v>51</v>
      </c>
      <c r="K9" s="89"/>
      <c r="L9" s="89" t="s">
        <v>52</v>
      </c>
      <c r="M9" s="89"/>
      <c r="N9" s="89" t="s">
        <v>6</v>
      </c>
      <c r="O9" s="89"/>
      <c r="P9" s="89" t="s">
        <v>51</v>
      </c>
      <c r="Q9" s="89"/>
      <c r="R9" s="89" t="s">
        <v>52</v>
      </c>
      <c r="S9" s="89"/>
      <c r="T9" s="89" t="s">
        <v>6</v>
      </c>
      <c r="U9" s="89"/>
      <c r="V9" s="89" t="s">
        <v>51</v>
      </c>
      <c r="W9" s="89"/>
      <c r="X9" s="89" t="s">
        <v>52</v>
      </c>
      <c r="Y9" s="89"/>
      <c r="Z9" s="89" t="s">
        <v>6</v>
      </c>
      <c r="AA9" s="89"/>
      <c r="AB9" s="89" t="s">
        <v>51</v>
      </c>
      <c r="AC9" s="89"/>
      <c r="AD9" s="89" t="s">
        <v>52</v>
      </c>
      <c r="AE9" s="89"/>
      <c r="AF9" s="89" t="s">
        <v>6</v>
      </c>
      <c r="AG9" s="89"/>
      <c r="AH9" s="89" t="s">
        <v>51</v>
      </c>
      <c r="AI9" s="89"/>
      <c r="AJ9" s="89" t="s">
        <v>52</v>
      </c>
      <c r="AK9" s="89"/>
      <c r="AL9" s="89" t="s">
        <v>6</v>
      </c>
      <c r="AM9" s="89"/>
      <c r="AN9" s="89" t="s">
        <v>51</v>
      </c>
      <c r="AO9" s="89"/>
      <c r="AP9" s="89" t="s">
        <v>52</v>
      </c>
      <c r="AQ9" s="89"/>
      <c r="AR9" s="8"/>
      <c r="BV9" s="8"/>
      <c r="BW9" s="84"/>
      <c r="BX9" s="45" t="s">
        <v>10</v>
      </c>
      <c r="BY9" s="47" t="s">
        <v>11</v>
      </c>
      <c r="BZ9" s="47" t="s">
        <v>47</v>
      </c>
      <c r="CA9" s="47" t="s">
        <v>48</v>
      </c>
      <c r="CB9" s="47" t="s">
        <v>49</v>
      </c>
      <c r="CC9" s="47" t="s">
        <v>12</v>
      </c>
      <c r="CD9" s="47" t="s">
        <v>13</v>
      </c>
      <c r="CE9" s="84"/>
      <c r="CF9" s="89"/>
      <c r="CG9" s="90"/>
      <c r="CH9" s="90"/>
      <c r="CI9" s="90"/>
      <c r="CJ9" s="90"/>
      <c r="CK9" s="90"/>
      <c r="CL9" s="90"/>
      <c r="CM9" s="84"/>
      <c r="CN9" s="45"/>
      <c r="CO9" s="51"/>
      <c r="CP9" s="51"/>
      <c r="CQ9" s="51"/>
      <c r="CR9" s="51"/>
      <c r="CS9" s="51"/>
      <c r="CT9" s="48"/>
      <c r="CU9" s="8"/>
      <c r="CV9" s="8"/>
      <c r="CW9" s="93"/>
      <c r="CX9" s="64">
        <v>2</v>
      </c>
      <c r="CY9" s="61">
        <v>12.3</v>
      </c>
      <c r="CZ9" s="65">
        <v>1.21</v>
      </c>
      <c r="DA9" s="57">
        <v>61.13000000000001</v>
      </c>
      <c r="DB9" s="57">
        <v>2.1399999999999997</v>
      </c>
      <c r="DC9" s="66">
        <v>6.3000000000000007</v>
      </c>
      <c r="DD9" s="57">
        <v>95.329625388516277</v>
      </c>
      <c r="DE9" s="57">
        <v>191.58878504672899</v>
      </c>
      <c r="DF9" s="66">
        <v>237.30158730158726</v>
      </c>
      <c r="DH9" s="10" t="s">
        <v>2</v>
      </c>
      <c r="DI9" s="26">
        <v>0.86</v>
      </c>
      <c r="DJ9" s="26">
        <v>1.07</v>
      </c>
      <c r="DK9" s="26">
        <v>0.85</v>
      </c>
      <c r="DL9" s="26">
        <v>1.24</v>
      </c>
      <c r="DM9" s="26">
        <v>1.24</v>
      </c>
      <c r="DN9" s="26">
        <v>1.4</v>
      </c>
      <c r="DO9" s="26">
        <v>1.5</v>
      </c>
      <c r="DP9" s="24">
        <v>1.5</v>
      </c>
      <c r="DR9" s="123"/>
      <c r="DS9" s="77" t="s">
        <v>55</v>
      </c>
      <c r="DT9" s="77" t="s">
        <v>55</v>
      </c>
      <c r="DU9" s="77" t="s">
        <v>55</v>
      </c>
      <c r="DV9" s="77" t="s">
        <v>55</v>
      </c>
      <c r="DW9" s="77" t="s">
        <v>55</v>
      </c>
      <c r="DX9" s="77" t="s">
        <v>55</v>
      </c>
      <c r="DY9" s="77" t="s">
        <v>55</v>
      </c>
      <c r="DZ9" s="77" t="s">
        <v>55</v>
      </c>
      <c r="EA9" s="77" t="s">
        <v>55</v>
      </c>
      <c r="EB9" s="77" t="s">
        <v>55</v>
      </c>
      <c r="EC9" s="77" t="s">
        <v>55</v>
      </c>
      <c r="ED9" s="77" t="s">
        <v>55</v>
      </c>
      <c r="EE9" s="77" t="s">
        <v>55</v>
      </c>
      <c r="EF9" s="77" t="s">
        <v>55</v>
      </c>
      <c r="EH9" s="84"/>
      <c r="EI9" s="47" t="s">
        <v>10</v>
      </c>
      <c r="EJ9" s="47" t="s">
        <v>11</v>
      </c>
      <c r="EK9" s="47" t="s">
        <v>47</v>
      </c>
      <c r="EL9" s="47" t="s">
        <v>48</v>
      </c>
      <c r="EM9" s="47" t="s">
        <v>49</v>
      </c>
      <c r="EN9" s="47" t="s">
        <v>12</v>
      </c>
      <c r="EO9" s="47" t="s">
        <v>13</v>
      </c>
      <c r="EP9" s="84"/>
      <c r="EQ9" s="90"/>
      <c r="ER9" s="90"/>
      <c r="ES9" s="90"/>
      <c r="ET9" s="90"/>
      <c r="EU9" s="90"/>
      <c r="EV9" s="90"/>
      <c r="EW9" s="90"/>
      <c r="EX9" s="84"/>
      <c r="EY9" s="48"/>
      <c r="EZ9" s="48"/>
      <c r="FA9" s="48"/>
      <c r="FB9" s="48"/>
      <c r="FC9" s="48"/>
      <c r="FD9" s="48"/>
      <c r="FE9" s="48"/>
      <c r="FH9" s="84"/>
      <c r="FI9" s="98" t="s">
        <v>10</v>
      </c>
      <c r="FJ9" s="90"/>
      <c r="FK9" s="99"/>
      <c r="FL9" s="98" t="s">
        <v>11</v>
      </c>
      <c r="FM9" s="90"/>
      <c r="FN9" s="99"/>
      <c r="FO9" s="98" t="s">
        <v>47</v>
      </c>
      <c r="FP9" s="90"/>
      <c r="FQ9" s="99"/>
      <c r="FR9" s="98" t="s">
        <v>48</v>
      </c>
      <c r="FS9" s="90"/>
      <c r="FT9" s="99"/>
      <c r="FU9" s="98" t="s">
        <v>49</v>
      </c>
      <c r="FV9" s="90"/>
      <c r="FW9" s="99"/>
      <c r="FX9" s="98" t="s">
        <v>12</v>
      </c>
      <c r="FY9" s="90"/>
      <c r="FZ9" s="99"/>
      <c r="GA9" s="90" t="s">
        <v>13</v>
      </c>
      <c r="GB9" s="90"/>
      <c r="GC9" s="99"/>
      <c r="GE9" s="84"/>
      <c r="GF9" s="89" t="s">
        <v>10</v>
      </c>
      <c r="GG9" s="89"/>
      <c r="GH9" s="89"/>
      <c r="GI9" s="89"/>
      <c r="GJ9" s="89"/>
      <c r="GK9" s="89"/>
      <c r="GL9" s="98" t="s">
        <v>11</v>
      </c>
      <c r="GM9" s="90"/>
      <c r="GN9" s="90"/>
      <c r="GO9" s="90"/>
      <c r="GP9" s="90"/>
      <c r="GQ9" s="99"/>
      <c r="GR9" s="98" t="s">
        <v>47</v>
      </c>
      <c r="GS9" s="90"/>
      <c r="GT9" s="90"/>
      <c r="GU9" s="90"/>
      <c r="GV9" s="90"/>
      <c r="GW9" s="99"/>
      <c r="GX9" s="98" t="s">
        <v>48</v>
      </c>
      <c r="GY9" s="90"/>
      <c r="GZ9" s="90"/>
      <c r="HA9" s="90"/>
      <c r="HB9" s="90"/>
      <c r="HC9" s="99"/>
      <c r="HD9" s="98" t="s">
        <v>49</v>
      </c>
      <c r="HE9" s="90"/>
      <c r="HF9" s="90"/>
      <c r="HG9" s="90"/>
      <c r="HH9" s="90"/>
      <c r="HI9" s="99"/>
      <c r="HJ9" s="98" t="s">
        <v>12</v>
      </c>
      <c r="HK9" s="90"/>
      <c r="HL9" s="90"/>
      <c r="HM9" s="90"/>
      <c r="HN9" s="90"/>
      <c r="HO9" s="99"/>
      <c r="HP9" s="98" t="s">
        <v>13</v>
      </c>
      <c r="HQ9" s="90"/>
      <c r="HR9" s="90"/>
      <c r="HS9" s="90"/>
      <c r="HT9" s="90"/>
      <c r="HU9" s="99"/>
      <c r="HW9" s="123"/>
      <c r="HX9" s="77" t="s">
        <v>55</v>
      </c>
      <c r="HY9" s="77" t="s">
        <v>55</v>
      </c>
      <c r="HZ9" s="77" t="s">
        <v>55</v>
      </c>
      <c r="IA9" s="77" t="s">
        <v>55</v>
      </c>
      <c r="IB9" s="77" t="s">
        <v>55</v>
      </c>
      <c r="IC9" s="77" t="s">
        <v>55</v>
      </c>
      <c r="ID9" s="77" t="s">
        <v>55</v>
      </c>
      <c r="IE9" s="77" t="s">
        <v>55</v>
      </c>
      <c r="IF9" s="77" t="s">
        <v>55</v>
      </c>
      <c r="IG9" s="77" t="s">
        <v>55</v>
      </c>
      <c r="IH9" s="77" t="s">
        <v>55</v>
      </c>
      <c r="II9" s="77" t="s">
        <v>55</v>
      </c>
      <c r="IJ9" s="77" t="s">
        <v>55</v>
      </c>
      <c r="IK9" s="77" t="s">
        <v>55</v>
      </c>
    </row>
    <row r="10" spans="1:245" ht="18" customHeight="1">
      <c r="A10" s="110" t="s">
        <v>1</v>
      </c>
      <c r="B10" s="4">
        <v>60.3</v>
      </c>
      <c r="C10" s="113">
        <f>SUM(B10:B29)/20</f>
        <v>64.304999999999993</v>
      </c>
      <c r="D10" s="4">
        <v>0.6</v>
      </c>
      <c r="E10" s="113">
        <f>(SUM(D10:D29)/20)</f>
        <v>1.4500000000000002</v>
      </c>
      <c r="F10" s="4">
        <v>7.3</v>
      </c>
      <c r="G10" s="113">
        <f>(SUM(F10:F29)/20)</f>
        <v>6.6599999999999993</v>
      </c>
      <c r="H10" s="4">
        <v>61.3</v>
      </c>
      <c r="I10" s="113">
        <f>(SUM(H10:H29)/20)</f>
        <v>61.13000000000001</v>
      </c>
      <c r="J10" s="4">
        <v>3.5</v>
      </c>
      <c r="K10" s="113">
        <f>(SUM(J10:J29)/20)</f>
        <v>2.1399999999999997</v>
      </c>
      <c r="L10" s="4">
        <v>7.2</v>
      </c>
      <c r="M10" s="113">
        <f>(SUM(L10:L29)/20)</f>
        <v>6.3000000000000007</v>
      </c>
      <c r="N10" s="4">
        <v>61.6</v>
      </c>
      <c r="O10" s="113">
        <f>(SUM(N10:N29)/20)</f>
        <v>63.974999999999987</v>
      </c>
      <c r="P10" s="4">
        <v>1.9</v>
      </c>
      <c r="Q10" s="113">
        <f>(SUM(P10:P29)/20)</f>
        <v>1.4150000000000003</v>
      </c>
      <c r="R10" s="4">
        <v>6.1</v>
      </c>
      <c r="S10" s="113">
        <f>(SUM(R10:R29)/20)</f>
        <v>7.15</v>
      </c>
      <c r="T10" s="4">
        <v>50.3</v>
      </c>
      <c r="U10" s="113">
        <f>(SUM(T10:T29)/20)</f>
        <v>57.820000000000007</v>
      </c>
      <c r="V10" s="4">
        <v>3.3</v>
      </c>
      <c r="W10" s="113">
        <f>(SUM(V10:V29)/20)</f>
        <v>2.29</v>
      </c>
      <c r="X10" s="4">
        <v>6.2</v>
      </c>
      <c r="Y10" s="113">
        <f>(SUM(X10:X29)/20)</f>
        <v>7.044999999999999</v>
      </c>
      <c r="Z10" s="4">
        <v>61.9</v>
      </c>
      <c r="AA10" s="113">
        <f>(SUM(Z10:Z29)/20)</f>
        <v>61.970000000000006</v>
      </c>
      <c r="AB10" s="4">
        <v>2.6</v>
      </c>
      <c r="AC10" s="113">
        <f>(SUM(AB10:AB29)/20)</f>
        <v>2.085</v>
      </c>
      <c r="AD10" s="4">
        <v>5.7</v>
      </c>
      <c r="AE10" s="113">
        <f>(SUM(AD10:AD29)/20)</f>
        <v>6.7450000000000001</v>
      </c>
      <c r="AF10" s="4">
        <v>63</v>
      </c>
      <c r="AG10" s="113">
        <f>(SUM(AF10:AF29)/20)</f>
        <v>62.310000000000016</v>
      </c>
      <c r="AH10" s="4">
        <v>1.2</v>
      </c>
      <c r="AI10" s="113">
        <f>(SUM(AH10:AH29)/20)</f>
        <v>1.675</v>
      </c>
      <c r="AJ10" s="4">
        <v>5.8</v>
      </c>
      <c r="AK10" s="113">
        <f>(SUM(AJ10:AJ29)/20)</f>
        <v>6.14</v>
      </c>
      <c r="AL10" s="4">
        <v>63</v>
      </c>
      <c r="AM10" s="113">
        <f>(SUM(AL10:AL29)/20)</f>
        <v>62.395000000000003</v>
      </c>
      <c r="AN10" s="4">
        <v>2.4</v>
      </c>
      <c r="AO10" s="113">
        <f>(SUM(AN10:AN29)/20)</f>
        <v>2.6850000000000005</v>
      </c>
      <c r="AP10" s="4">
        <v>5.7</v>
      </c>
      <c r="AQ10" s="113">
        <f>(SUM(AP10:AP29)/20)</f>
        <v>6.35</v>
      </c>
      <c r="AR10" s="8"/>
      <c r="AS10" s="112" t="s">
        <v>4</v>
      </c>
      <c r="AT10" s="112" t="s">
        <v>23</v>
      </c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8"/>
      <c r="BW10" s="85"/>
      <c r="BX10" s="54" t="s">
        <v>6</v>
      </c>
      <c r="BY10" s="54" t="s">
        <v>6</v>
      </c>
      <c r="BZ10" s="54" t="s">
        <v>6</v>
      </c>
      <c r="CA10" s="54" t="s">
        <v>6</v>
      </c>
      <c r="CB10" s="54" t="s">
        <v>6</v>
      </c>
      <c r="CC10" s="54" t="s">
        <v>6</v>
      </c>
      <c r="CD10" s="54" t="s">
        <v>6</v>
      </c>
      <c r="CE10" s="85"/>
      <c r="CF10" s="54" t="s">
        <v>51</v>
      </c>
      <c r="CG10" s="54" t="s">
        <v>51</v>
      </c>
      <c r="CH10" s="54" t="s">
        <v>51</v>
      </c>
      <c r="CI10" s="54" t="s">
        <v>51</v>
      </c>
      <c r="CJ10" s="54" t="s">
        <v>51</v>
      </c>
      <c r="CK10" s="54" t="s">
        <v>51</v>
      </c>
      <c r="CL10" s="54" t="s">
        <v>51</v>
      </c>
      <c r="CM10" s="85"/>
      <c r="CN10" s="54" t="s">
        <v>52</v>
      </c>
      <c r="CO10" s="54" t="s">
        <v>52</v>
      </c>
      <c r="CP10" s="54" t="s">
        <v>52</v>
      </c>
      <c r="CQ10" s="54" t="s">
        <v>52</v>
      </c>
      <c r="CR10" s="54" t="s">
        <v>52</v>
      </c>
      <c r="CS10" s="54" t="s">
        <v>52</v>
      </c>
      <c r="CT10" s="54" t="s">
        <v>52</v>
      </c>
      <c r="CU10" s="8"/>
      <c r="CV10" s="8"/>
      <c r="CW10" s="93"/>
      <c r="CX10" s="64">
        <v>3</v>
      </c>
      <c r="CY10" s="61">
        <v>12.6</v>
      </c>
      <c r="CZ10" s="65">
        <v>0.51</v>
      </c>
      <c r="DA10" s="57">
        <v>93.974999999999994</v>
      </c>
      <c r="DB10" s="57">
        <v>1.4150000000000003</v>
      </c>
      <c r="DC10" s="66">
        <v>7.15</v>
      </c>
      <c r="DD10" s="57">
        <v>63.3147113594041</v>
      </c>
      <c r="DE10" s="57">
        <v>224.38162544169606</v>
      </c>
      <c r="DF10" s="66">
        <v>147.90209790209789</v>
      </c>
      <c r="DH10" s="10" t="s">
        <v>3</v>
      </c>
      <c r="DI10" s="26">
        <v>0.9</v>
      </c>
      <c r="DJ10" s="26">
        <v>1.36</v>
      </c>
      <c r="DK10" s="26">
        <v>1.1499999999999999</v>
      </c>
      <c r="DL10" s="26">
        <v>1.65</v>
      </c>
      <c r="DM10" s="26">
        <v>1.27</v>
      </c>
      <c r="DN10" s="26">
        <v>1.04</v>
      </c>
      <c r="DO10" s="26">
        <v>1.2</v>
      </c>
      <c r="DP10" s="24">
        <v>1.31</v>
      </c>
      <c r="DR10" s="78" t="s">
        <v>1</v>
      </c>
      <c r="DS10" s="79">
        <v>12.4</v>
      </c>
      <c r="DT10" s="35">
        <v>0.63</v>
      </c>
      <c r="DU10" s="79">
        <v>12.3</v>
      </c>
      <c r="DV10" s="35">
        <v>1.21</v>
      </c>
      <c r="DW10" s="79">
        <v>12.6</v>
      </c>
      <c r="DX10" s="35">
        <v>0.51</v>
      </c>
      <c r="DY10" s="79">
        <v>12.6</v>
      </c>
      <c r="DZ10" s="35">
        <v>0.98</v>
      </c>
      <c r="EA10" s="79">
        <v>12.6</v>
      </c>
      <c r="EB10" s="35">
        <v>1.43</v>
      </c>
      <c r="EC10" s="79">
        <v>12.7</v>
      </c>
      <c r="ED10" s="35">
        <v>1.08</v>
      </c>
      <c r="EE10" s="79">
        <v>12.7</v>
      </c>
      <c r="EF10" s="35">
        <v>0.81</v>
      </c>
      <c r="EH10" s="85"/>
      <c r="EI10" s="48" t="s">
        <v>6</v>
      </c>
      <c r="EJ10" s="48" t="s">
        <v>6</v>
      </c>
      <c r="EK10" s="48" t="s">
        <v>6</v>
      </c>
      <c r="EL10" s="48" t="s">
        <v>6</v>
      </c>
      <c r="EM10" s="48" t="s">
        <v>6</v>
      </c>
      <c r="EN10" s="48" t="s">
        <v>6</v>
      </c>
      <c r="EO10" s="48" t="s">
        <v>6</v>
      </c>
      <c r="EP10" s="85"/>
      <c r="EQ10" s="48" t="s">
        <v>51</v>
      </c>
      <c r="ER10" s="48" t="s">
        <v>51</v>
      </c>
      <c r="ES10" s="48" t="s">
        <v>51</v>
      </c>
      <c r="ET10" s="48" t="s">
        <v>51</v>
      </c>
      <c r="EU10" s="48" t="s">
        <v>51</v>
      </c>
      <c r="EV10" s="48" t="s">
        <v>51</v>
      </c>
      <c r="EW10" s="48" t="s">
        <v>51</v>
      </c>
      <c r="EX10" s="85"/>
      <c r="EY10" s="48" t="s">
        <v>52</v>
      </c>
      <c r="EZ10" s="48" t="s">
        <v>52</v>
      </c>
      <c r="FA10" s="48" t="s">
        <v>52</v>
      </c>
      <c r="FB10" s="48" t="s">
        <v>52</v>
      </c>
      <c r="FC10" s="48" t="s">
        <v>52</v>
      </c>
      <c r="FD10" s="48" t="s">
        <v>52</v>
      </c>
      <c r="FE10" s="48" t="s">
        <v>52</v>
      </c>
      <c r="FH10" s="85"/>
      <c r="FI10" s="48" t="s">
        <v>6</v>
      </c>
      <c r="FJ10" s="48" t="s">
        <v>51</v>
      </c>
      <c r="FK10" s="48" t="s">
        <v>52</v>
      </c>
      <c r="FL10" s="48" t="s">
        <v>6</v>
      </c>
      <c r="FM10" s="48" t="s">
        <v>51</v>
      </c>
      <c r="FN10" s="48" t="s">
        <v>52</v>
      </c>
      <c r="FO10" s="48" t="s">
        <v>6</v>
      </c>
      <c r="FP10" s="48" t="s">
        <v>51</v>
      </c>
      <c r="FQ10" s="48" t="s">
        <v>52</v>
      </c>
      <c r="FR10" s="48" t="s">
        <v>6</v>
      </c>
      <c r="FS10" s="48" t="s">
        <v>51</v>
      </c>
      <c r="FT10" s="48" t="s">
        <v>52</v>
      </c>
      <c r="FU10" s="48" t="s">
        <v>6</v>
      </c>
      <c r="FV10" s="48" t="s">
        <v>51</v>
      </c>
      <c r="FW10" s="48" t="s">
        <v>52</v>
      </c>
      <c r="FX10" s="48" t="s">
        <v>6</v>
      </c>
      <c r="FY10" s="48" t="s">
        <v>51</v>
      </c>
      <c r="FZ10" s="48" t="s">
        <v>52</v>
      </c>
      <c r="GA10" s="48" t="s">
        <v>6</v>
      </c>
      <c r="GB10" s="48" t="s">
        <v>51</v>
      </c>
      <c r="GC10" s="48" t="s">
        <v>52</v>
      </c>
      <c r="GE10" s="85"/>
      <c r="GF10" s="54" t="s">
        <v>6</v>
      </c>
      <c r="GG10" s="45" t="s">
        <v>6</v>
      </c>
      <c r="GH10" s="54" t="s">
        <v>51</v>
      </c>
      <c r="GI10" s="45" t="s">
        <v>51</v>
      </c>
      <c r="GJ10" s="54" t="s">
        <v>52</v>
      </c>
      <c r="GK10" s="45" t="s">
        <v>52</v>
      </c>
      <c r="GL10" s="54" t="s">
        <v>6</v>
      </c>
      <c r="GM10" s="45" t="s">
        <v>6</v>
      </c>
      <c r="GN10" s="54" t="s">
        <v>51</v>
      </c>
      <c r="GO10" s="45" t="s">
        <v>51</v>
      </c>
      <c r="GP10" s="54" t="s">
        <v>52</v>
      </c>
      <c r="GQ10" s="45" t="s">
        <v>52</v>
      </c>
      <c r="GR10" s="54" t="s">
        <v>6</v>
      </c>
      <c r="GS10" s="45" t="s">
        <v>6</v>
      </c>
      <c r="GT10" s="54" t="s">
        <v>51</v>
      </c>
      <c r="GU10" s="45" t="s">
        <v>51</v>
      </c>
      <c r="GV10" s="54" t="s">
        <v>52</v>
      </c>
      <c r="GW10" s="45" t="s">
        <v>52</v>
      </c>
      <c r="GX10" s="54" t="s">
        <v>6</v>
      </c>
      <c r="GY10" s="45" t="s">
        <v>6</v>
      </c>
      <c r="GZ10" s="54" t="s">
        <v>51</v>
      </c>
      <c r="HA10" s="45" t="s">
        <v>51</v>
      </c>
      <c r="HB10" s="54" t="s">
        <v>52</v>
      </c>
      <c r="HC10" s="45" t="s">
        <v>52</v>
      </c>
      <c r="HD10" s="54" t="s">
        <v>6</v>
      </c>
      <c r="HE10" s="45" t="s">
        <v>6</v>
      </c>
      <c r="HF10" s="54" t="s">
        <v>51</v>
      </c>
      <c r="HG10" s="45" t="s">
        <v>51</v>
      </c>
      <c r="HH10" s="54" t="s">
        <v>52</v>
      </c>
      <c r="HI10" s="45" t="s">
        <v>52</v>
      </c>
      <c r="HJ10" s="54" t="s">
        <v>6</v>
      </c>
      <c r="HK10" s="45" t="s">
        <v>6</v>
      </c>
      <c r="HL10" s="54" t="s">
        <v>51</v>
      </c>
      <c r="HM10" s="45" t="s">
        <v>51</v>
      </c>
      <c r="HN10" s="54" t="s">
        <v>52</v>
      </c>
      <c r="HO10" s="45" t="s">
        <v>52</v>
      </c>
      <c r="HP10" s="54" t="s">
        <v>6</v>
      </c>
      <c r="HQ10" s="45" t="s">
        <v>6</v>
      </c>
      <c r="HR10" s="54" t="s">
        <v>51</v>
      </c>
      <c r="HS10" s="45" t="s">
        <v>51</v>
      </c>
      <c r="HT10" s="54" t="s">
        <v>52</v>
      </c>
      <c r="HU10" s="45" t="s">
        <v>52</v>
      </c>
    </row>
    <row r="11" spans="1:245" ht="18" customHeight="1">
      <c r="A11" s="110"/>
      <c r="B11" s="4">
        <v>63.2</v>
      </c>
      <c r="C11" s="113"/>
      <c r="D11" s="4">
        <v>1.1000000000000001</v>
      </c>
      <c r="E11" s="113"/>
      <c r="F11" s="4">
        <v>6.7</v>
      </c>
      <c r="G11" s="113"/>
      <c r="H11" s="4">
        <v>60.2</v>
      </c>
      <c r="I11" s="113"/>
      <c r="J11" s="4">
        <v>2.2999999999999998</v>
      </c>
      <c r="K11" s="113"/>
      <c r="L11" s="4">
        <v>6.3</v>
      </c>
      <c r="M11" s="113"/>
      <c r="N11" s="4">
        <v>62.9</v>
      </c>
      <c r="O11" s="113"/>
      <c r="P11" s="4">
        <v>2.2999999999999998</v>
      </c>
      <c r="Q11" s="113"/>
      <c r="R11" s="4">
        <v>6.7</v>
      </c>
      <c r="S11" s="113"/>
      <c r="T11" s="4">
        <v>60.5</v>
      </c>
      <c r="U11" s="113"/>
      <c r="V11" s="4">
        <v>2.5</v>
      </c>
      <c r="W11" s="113"/>
      <c r="X11" s="4">
        <v>5.0999999999999996</v>
      </c>
      <c r="Y11" s="113"/>
      <c r="Z11" s="4">
        <v>57.7</v>
      </c>
      <c r="AA11" s="113"/>
      <c r="AB11" s="4">
        <v>2.1</v>
      </c>
      <c r="AC11" s="113"/>
      <c r="AD11" s="4">
        <v>7.8</v>
      </c>
      <c r="AE11" s="113"/>
      <c r="AF11" s="4">
        <v>63.5</v>
      </c>
      <c r="AG11" s="113"/>
      <c r="AH11" s="4">
        <v>1.4</v>
      </c>
      <c r="AI11" s="113"/>
      <c r="AJ11" s="4">
        <v>5.4</v>
      </c>
      <c r="AK11" s="113"/>
      <c r="AL11" s="4">
        <v>61.9</v>
      </c>
      <c r="AM11" s="113"/>
      <c r="AN11" s="4">
        <v>1.6</v>
      </c>
      <c r="AO11" s="113"/>
      <c r="AP11" s="4">
        <v>5.3</v>
      </c>
      <c r="AQ11" s="113"/>
      <c r="AR11" s="8"/>
      <c r="AS11" s="112"/>
      <c r="AT11" s="108" t="s">
        <v>34</v>
      </c>
      <c r="AU11" s="108"/>
      <c r="AV11" s="108"/>
      <c r="AW11" s="108"/>
      <c r="AX11" s="108" t="s">
        <v>35</v>
      </c>
      <c r="AY11" s="108"/>
      <c r="AZ11" s="108"/>
      <c r="BA11" s="108"/>
      <c r="BB11" s="108" t="s">
        <v>36</v>
      </c>
      <c r="BC11" s="108"/>
      <c r="BD11" s="108"/>
      <c r="BE11" s="108"/>
      <c r="BF11" s="108" t="s">
        <v>37</v>
      </c>
      <c r="BG11" s="108"/>
      <c r="BH11" s="108"/>
      <c r="BI11" s="108"/>
      <c r="BJ11" s="108" t="s">
        <v>38</v>
      </c>
      <c r="BK11" s="108"/>
      <c r="BL11" s="108"/>
      <c r="BM11" s="108"/>
      <c r="BN11" s="108" t="s">
        <v>39</v>
      </c>
      <c r="BO11" s="108"/>
      <c r="BP11" s="108"/>
      <c r="BQ11" s="108"/>
      <c r="BR11" s="108" t="s">
        <v>40</v>
      </c>
      <c r="BS11" s="108"/>
      <c r="BT11" s="108"/>
      <c r="BU11" s="108"/>
      <c r="BV11" s="8"/>
      <c r="BW11" s="44" t="s">
        <v>1</v>
      </c>
      <c r="BX11" s="2">
        <v>64.304999999999993</v>
      </c>
      <c r="BY11" s="2">
        <v>61.13000000000001</v>
      </c>
      <c r="BZ11" s="2">
        <v>93.974999999999994</v>
      </c>
      <c r="CA11" s="2">
        <v>57.820000000000007</v>
      </c>
      <c r="CB11" s="2">
        <v>91.97</v>
      </c>
      <c r="CC11" s="2">
        <v>62.310000000000016</v>
      </c>
      <c r="CD11" s="2">
        <v>62.395000000000003</v>
      </c>
      <c r="CE11" s="44" t="s">
        <v>1</v>
      </c>
      <c r="CF11" s="2">
        <v>1.4500000000000002</v>
      </c>
      <c r="CG11" s="2">
        <v>2.1399999999999997</v>
      </c>
      <c r="CH11" s="2">
        <v>1.4150000000000003</v>
      </c>
      <c r="CI11" s="2">
        <v>2.29</v>
      </c>
      <c r="CJ11" s="2">
        <v>2.085</v>
      </c>
      <c r="CK11" s="2">
        <v>1.675</v>
      </c>
      <c r="CL11" s="2">
        <v>2.6850000000000005</v>
      </c>
      <c r="CM11" s="44" t="s">
        <v>1</v>
      </c>
      <c r="CN11" s="2">
        <v>6.6599999999999993</v>
      </c>
      <c r="CO11" s="2">
        <v>6.3000000000000007</v>
      </c>
      <c r="CP11" s="2">
        <v>7.15</v>
      </c>
      <c r="CQ11" s="2">
        <v>7.044999999999999</v>
      </c>
      <c r="CR11" s="2">
        <v>6.7450000000000001</v>
      </c>
      <c r="CS11" s="2">
        <v>6.14</v>
      </c>
      <c r="CT11" s="2">
        <v>6.35</v>
      </c>
      <c r="CU11" s="8"/>
      <c r="CV11" s="8"/>
      <c r="CW11" s="93"/>
      <c r="CX11" s="64">
        <v>4</v>
      </c>
      <c r="CY11" s="61">
        <v>12.6</v>
      </c>
      <c r="CZ11" s="65">
        <v>0.98</v>
      </c>
      <c r="DA11" s="57">
        <v>57.820000000000007</v>
      </c>
      <c r="DB11" s="57">
        <v>2.29</v>
      </c>
      <c r="DC11" s="66">
        <v>7.044999999999999</v>
      </c>
      <c r="DD11" s="57">
        <v>108.78588723625042</v>
      </c>
      <c r="DE11" s="57">
        <v>84.061135371179034</v>
      </c>
      <c r="DF11" s="66">
        <v>187.01206529453515</v>
      </c>
      <c r="DH11" s="10">
        <v>1</v>
      </c>
      <c r="DI11" s="26">
        <v>0.3</v>
      </c>
      <c r="DJ11" s="26">
        <v>0.45</v>
      </c>
      <c r="DK11" s="26">
        <v>0.52</v>
      </c>
      <c r="DL11" s="26">
        <v>0.88</v>
      </c>
      <c r="DM11" s="26">
        <v>0.52</v>
      </c>
      <c r="DN11" s="26">
        <v>0.85</v>
      </c>
      <c r="DO11" s="26">
        <v>0.56000000000000005</v>
      </c>
      <c r="DP11" s="26">
        <v>0.76</v>
      </c>
      <c r="DR11" s="78" t="s">
        <v>2</v>
      </c>
      <c r="DS11" s="79">
        <v>12.8</v>
      </c>
      <c r="DT11" s="35">
        <v>0.86</v>
      </c>
      <c r="DU11" s="79">
        <v>12.6</v>
      </c>
      <c r="DV11" s="35">
        <v>1.07</v>
      </c>
      <c r="DW11" s="79">
        <v>12.9</v>
      </c>
      <c r="DX11" s="35">
        <v>0.85</v>
      </c>
      <c r="DY11" s="79">
        <v>12.9</v>
      </c>
      <c r="DZ11" s="35">
        <v>1.24</v>
      </c>
      <c r="EA11" s="79">
        <v>12.9</v>
      </c>
      <c r="EB11" s="35">
        <v>1.24</v>
      </c>
      <c r="EC11" s="79">
        <v>13</v>
      </c>
      <c r="ED11" s="35">
        <v>1.4</v>
      </c>
      <c r="EE11" s="79">
        <v>13</v>
      </c>
      <c r="EF11" s="35">
        <v>1.5</v>
      </c>
      <c r="EH11" s="44" t="s">
        <v>1</v>
      </c>
      <c r="EI11" s="75">
        <v>96.026747531296181</v>
      </c>
      <c r="EJ11" s="75">
        <v>95.329625388516277</v>
      </c>
      <c r="EK11" s="75">
        <v>63.3147113594041</v>
      </c>
      <c r="EL11" s="75">
        <v>108.78588723625042</v>
      </c>
      <c r="EM11" s="75">
        <v>66.733717516581507</v>
      </c>
      <c r="EN11" s="75">
        <v>98.138340555288053</v>
      </c>
      <c r="EO11" s="75">
        <v>76.28816411571438</v>
      </c>
      <c r="EP11" s="44" t="s">
        <v>1</v>
      </c>
      <c r="EQ11" s="75">
        <v>251.72413793103442</v>
      </c>
      <c r="ER11" s="75">
        <v>191.58878504672899</v>
      </c>
      <c r="ES11" s="75">
        <v>224.38162544169606</v>
      </c>
      <c r="ET11" s="75">
        <v>84.061135371179034</v>
      </c>
      <c r="EU11" s="75">
        <v>190.64748201438849</v>
      </c>
      <c r="EV11" s="75">
        <v>234.32835820895522</v>
      </c>
      <c r="EW11" s="75">
        <v>144.32029795158283</v>
      </c>
      <c r="EX11" s="44" t="s">
        <v>1</v>
      </c>
      <c r="EY11" s="76">
        <v>217.71771771771773</v>
      </c>
      <c r="EZ11" s="76">
        <v>237.30158730158726</v>
      </c>
      <c r="FA11" s="76">
        <v>147.90209790209789</v>
      </c>
      <c r="FB11" s="76">
        <v>187.01206529453515</v>
      </c>
      <c r="FC11" s="76">
        <v>229.05856189770199</v>
      </c>
      <c r="FD11" s="76">
        <v>264.65798045602605</v>
      </c>
      <c r="FE11" s="76">
        <v>220.86614173228347</v>
      </c>
      <c r="FH11" s="44" t="s">
        <v>1</v>
      </c>
      <c r="FI11" s="2">
        <f>GG11/GF11*100</f>
        <v>96.026747531296181</v>
      </c>
      <c r="FJ11" s="2">
        <f>GI11/GH11*100</f>
        <v>251.72413793103442</v>
      </c>
      <c r="FK11" s="2">
        <f>GK11/GJ11*100</f>
        <v>217.71771771771773</v>
      </c>
      <c r="FL11" s="2">
        <f>GM11/GL11*100</f>
        <v>95.329625388516277</v>
      </c>
      <c r="FM11" s="2">
        <f>GO11/GN11*100</f>
        <v>191.58878504672899</v>
      </c>
      <c r="FN11" s="2">
        <f>GQ11/GP11*100</f>
        <v>237.30158730158726</v>
      </c>
      <c r="FO11" s="2">
        <f>GS11/GR11*100</f>
        <v>63.3147113594041</v>
      </c>
      <c r="FP11" s="2">
        <f>GU11/GT11*100</f>
        <v>224.38162544169606</v>
      </c>
      <c r="FQ11" s="2">
        <f>GW11/GV11*100</f>
        <v>147.90209790209789</v>
      </c>
      <c r="FR11" s="2">
        <f>GY11/GX11*100</f>
        <v>108.78588723625042</v>
      </c>
      <c r="FS11" s="2">
        <f>HA11/GZ11*100</f>
        <v>84.061135371179034</v>
      </c>
      <c r="FT11" s="2">
        <f>HC11/HB11*100</f>
        <v>187.01206529453515</v>
      </c>
      <c r="FU11" s="2">
        <f>HE11/HD11*100</f>
        <v>66.733717516581507</v>
      </c>
      <c r="FV11" s="2">
        <f>HG11/HF11*100</f>
        <v>190.64748201438849</v>
      </c>
      <c r="FW11" s="2">
        <f>HI11/HH11*100</f>
        <v>229.05856189770199</v>
      </c>
      <c r="FX11" s="2">
        <f>HK11/HJ11*100</f>
        <v>98.138340555288053</v>
      </c>
      <c r="FY11" s="2">
        <f>HM11/HL11*100</f>
        <v>234.32835820895522</v>
      </c>
      <c r="FZ11" s="2">
        <f>HO11/HN11*100</f>
        <v>264.65798045602605</v>
      </c>
      <c r="GA11" s="2">
        <f>HQ11/HP11*100</f>
        <v>76.28816411571438</v>
      </c>
      <c r="GB11" s="2">
        <f>HS11/HR11*100</f>
        <v>144.32029795158283</v>
      </c>
      <c r="GC11" s="2">
        <f>HU11/HT11*100</f>
        <v>220.86614173228347</v>
      </c>
      <c r="GE11" s="44" t="s">
        <v>1</v>
      </c>
      <c r="GF11" s="2">
        <v>64.304999999999993</v>
      </c>
      <c r="GG11" s="2">
        <v>61.75</v>
      </c>
      <c r="GH11" s="2">
        <v>1.4500000000000002</v>
      </c>
      <c r="GI11" s="2">
        <v>3.65</v>
      </c>
      <c r="GJ11" s="2">
        <v>6.6599999999999993</v>
      </c>
      <c r="GK11" s="2">
        <v>14.5</v>
      </c>
      <c r="GL11" s="2">
        <v>61.13000000000001</v>
      </c>
      <c r="GM11" s="2">
        <v>58.275000000000006</v>
      </c>
      <c r="GN11" s="2">
        <v>2.1399999999999997</v>
      </c>
      <c r="GO11" s="2">
        <v>4.0999999999999996</v>
      </c>
      <c r="GP11" s="2">
        <v>6.3000000000000007</v>
      </c>
      <c r="GQ11" s="2">
        <v>14.95</v>
      </c>
      <c r="GR11" s="2">
        <v>93.974999999999994</v>
      </c>
      <c r="GS11" s="2">
        <v>59.5</v>
      </c>
      <c r="GT11" s="2">
        <v>1.4150000000000003</v>
      </c>
      <c r="GU11" s="2">
        <v>3.1749999999999998</v>
      </c>
      <c r="GV11" s="2">
        <v>7.15</v>
      </c>
      <c r="GW11" s="2">
        <v>10.574999999999999</v>
      </c>
      <c r="GX11" s="2">
        <v>57.820000000000007</v>
      </c>
      <c r="GY11" s="2">
        <v>62.900000000000006</v>
      </c>
      <c r="GZ11" s="2">
        <v>2.29</v>
      </c>
      <c r="HA11" s="2">
        <v>1.9249999999999998</v>
      </c>
      <c r="HB11" s="2">
        <v>7.044999999999999</v>
      </c>
      <c r="HC11" s="2">
        <v>13.174999999999999</v>
      </c>
      <c r="HD11" s="2">
        <v>91.97</v>
      </c>
      <c r="HE11" s="2">
        <v>61.375000000000007</v>
      </c>
      <c r="HF11" s="2">
        <v>2.085</v>
      </c>
      <c r="HG11" s="2">
        <v>3.9749999999999996</v>
      </c>
      <c r="HH11" s="2">
        <v>6.7450000000000001</v>
      </c>
      <c r="HI11" s="2">
        <v>15.45</v>
      </c>
      <c r="HJ11" s="2">
        <v>62.310000000000016</v>
      </c>
      <c r="HK11" s="2">
        <v>61.15</v>
      </c>
      <c r="HL11" s="2">
        <v>1.675</v>
      </c>
      <c r="HM11" s="2">
        <v>3.9249999999999998</v>
      </c>
      <c r="HN11" s="2">
        <v>6.14</v>
      </c>
      <c r="HO11" s="2">
        <v>16.25</v>
      </c>
      <c r="HP11" s="2">
        <v>62.395000000000003</v>
      </c>
      <c r="HQ11" s="2">
        <v>47.599999999999994</v>
      </c>
      <c r="HR11" s="2">
        <v>2.6850000000000005</v>
      </c>
      <c r="HS11" s="2">
        <v>3.875</v>
      </c>
      <c r="HT11" s="2">
        <v>6.35</v>
      </c>
      <c r="HU11" s="2">
        <v>14.025</v>
      </c>
    </row>
    <row r="12" spans="1:245" ht="18" customHeight="1">
      <c r="A12" s="110"/>
      <c r="B12" s="4">
        <v>62.3</v>
      </c>
      <c r="C12" s="113"/>
      <c r="D12" s="4">
        <v>3.2</v>
      </c>
      <c r="E12" s="113"/>
      <c r="F12" s="4">
        <v>6.7</v>
      </c>
      <c r="G12" s="113"/>
      <c r="H12" s="4">
        <v>63.8</v>
      </c>
      <c r="I12" s="113"/>
      <c r="J12" s="4">
        <v>1.8</v>
      </c>
      <c r="K12" s="113"/>
      <c r="L12" s="4">
        <v>7.1</v>
      </c>
      <c r="M12" s="113"/>
      <c r="N12" s="4">
        <v>65.900000000000006</v>
      </c>
      <c r="O12" s="113"/>
      <c r="P12" s="4">
        <v>1.2</v>
      </c>
      <c r="Q12" s="113"/>
      <c r="R12" s="4">
        <v>5.6</v>
      </c>
      <c r="S12" s="113"/>
      <c r="T12" s="4">
        <v>63.8</v>
      </c>
      <c r="U12" s="113"/>
      <c r="V12" s="4">
        <v>2.2999999999999998</v>
      </c>
      <c r="W12" s="113"/>
      <c r="X12" s="4">
        <v>8.8000000000000007</v>
      </c>
      <c r="Y12" s="113"/>
      <c r="Z12" s="4">
        <v>63.3</v>
      </c>
      <c r="AA12" s="113"/>
      <c r="AB12" s="4">
        <v>2.6</v>
      </c>
      <c r="AC12" s="113"/>
      <c r="AD12" s="4">
        <v>7.3</v>
      </c>
      <c r="AE12" s="113"/>
      <c r="AF12" s="4">
        <v>64.2</v>
      </c>
      <c r="AG12" s="113"/>
      <c r="AH12" s="4">
        <v>1.2</v>
      </c>
      <c r="AI12" s="113"/>
      <c r="AJ12" s="4">
        <v>5.4</v>
      </c>
      <c r="AK12" s="113"/>
      <c r="AL12" s="4">
        <v>65.900000000000006</v>
      </c>
      <c r="AM12" s="113"/>
      <c r="AN12" s="4">
        <v>6.8</v>
      </c>
      <c r="AO12" s="113"/>
      <c r="AP12" s="4">
        <v>5.9</v>
      </c>
      <c r="AQ12" s="113"/>
      <c r="AR12" s="8"/>
      <c r="AS12" s="112"/>
      <c r="AT12" s="39" t="s">
        <v>30</v>
      </c>
      <c r="AU12" s="39" t="s">
        <v>31</v>
      </c>
      <c r="AV12" s="39" t="s">
        <v>32</v>
      </c>
      <c r="AW12" s="39" t="s">
        <v>33</v>
      </c>
      <c r="AX12" s="39" t="s">
        <v>30</v>
      </c>
      <c r="AY12" s="39" t="s">
        <v>31</v>
      </c>
      <c r="AZ12" s="39" t="s">
        <v>32</v>
      </c>
      <c r="BA12" s="39" t="s">
        <v>33</v>
      </c>
      <c r="BB12" s="39" t="s">
        <v>30</v>
      </c>
      <c r="BC12" s="39" t="s">
        <v>31</v>
      </c>
      <c r="BD12" s="39" t="s">
        <v>32</v>
      </c>
      <c r="BE12" s="39" t="s">
        <v>33</v>
      </c>
      <c r="BF12" s="39" t="s">
        <v>30</v>
      </c>
      <c r="BG12" s="39" t="s">
        <v>31</v>
      </c>
      <c r="BH12" s="39" t="s">
        <v>32</v>
      </c>
      <c r="BI12" s="39" t="s">
        <v>33</v>
      </c>
      <c r="BJ12" s="39" t="s">
        <v>30</v>
      </c>
      <c r="BK12" s="39" t="s">
        <v>31</v>
      </c>
      <c r="BL12" s="39" t="s">
        <v>32</v>
      </c>
      <c r="BM12" s="39" t="s">
        <v>33</v>
      </c>
      <c r="BN12" s="39" t="s">
        <v>30</v>
      </c>
      <c r="BO12" s="39" t="s">
        <v>31</v>
      </c>
      <c r="BP12" s="39" t="s">
        <v>32</v>
      </c>
      <c r="BQ12" s="39" t="s">
        <v>33</v>
      </c>
      <c r="BR12" s="39" t="s">
        <v>30</v>
      </c>
      <c r="BS12" s="39" t="s">
        <v>31</v>
      </c>
      <c r="BT12" s="39" t="s">
        <v>32</v>
      </c>
      <c r="BU12" s="39" t="s">
        <v>33</v>
      </c>
      <c r="BV12" s="8"/>
      <c r="BW12" s="44" t="s">
        <v>2</v>
      </c>
      <c r="BX12" s="2">
        <v>64.010000000000005</v>
      </c>
      <c r="BY12" s="2">
        <v>60.989999999999995</v>
      </c>
      <c r="BZ12" s="2">
        <v>62.365000000000009</v>
      </c>
      <c r="CA12" s="2">
        <v>83.89500000000001</v>
      </c>
      <c r="CB12" s="2">
        <v>61.824999999999989</v>
      </c>
      <c r="CC12" s="2">
        <v>59.760000000000005</v>
      </c>
      <c r="CD12" s="2">
        <v>61.930000000000007</v>
      </c>
      <c r="CE12" s="44" t="s">
        <v>2</v>
      </c>
      <c r="CF12" s="2">
        <v>1.7049999999999996</v>
      </c>
      <c r="CG12" s="2">
        <v>1.81</v>
      </c>
      <c r="CH12" s="2">
        <v>1.98</v>
      </c>
      <c r="CI12" s="2">
        <v>4.5950000000000006</v>
      </c>
      <c r="CJ12" s="2">
        <v>2.2699999999999991</v>
      </c>
      <c r="CK12" s="2">
        <v>2.1800000000000006</v>
      </c>
      <c r="CL12" s="2">
        <v>2.0150000000000001</v>
      </c>
      <c r="CM12" s="44" t="s">
        <v>2</v>
      </c>
      <c r="CN12" s="2">
        <v>7.63</v>
      </c>
      <c r="CO12" s="2">
        <v>7.24</v>
      </c>
      <c r="CP12" s="2">
        <v>6.9149999999999991</v>
      </c>
      <c r="CQ12" s="2">
        <v>6.3550000000000013</v>
      </c>
      <c r="CR12" s="2">
        <v>6.3049999999999997</v>
      </c>
      <c r="CS12" s="2">
        <v>6.7349999999999994</v>
      </c>
      <c r="CT12" s="2">
        <v>6.8699999999999974</v>
      </c>
      <c r="CU12" s="8"/>
      <c r="CV12" s="8"/>
      <c r="CW12" s="93"/>
      <c r="CX12" s="64">
        <v>5</v>
      </c>
      <c r="CY12" s="61">
        <v>12.6</v>
      </c>
      <c r="CZ12" s="65">
        <v>1.43</v>
      </c>
      <c r="DA12" s="57">
        <v>91.97</v>
      </c>
      <c r="DB12" s="57">
        <v>2.085</v>
      </c>
      <c r="DC12" s="66">
        <v>6.7450000000000001</v>
      </c>
      <c r="DD12" s="57">
        <v>66.733717516581507</v>
      </c>
      <c r="DE12" s="57">
        <v>190.64748201438849</v>
      </c>
      <c r="DF12" s="66">
        <v>229.05856189770199</v>
      </c>
      <c r="DH12" s="10">
        <v>2</v>
      </c>
      <c r="DI12" s="26">
        <v>0.46</v>
      </c>
      <c r="DJ12" s="26">
        <v>0.36</v>
      </c>
      <c r="DK12" s="26">
        <v>0.8</v>
      </c>
      <c r="DL12" s="26">
        <v>0.9</v>
      </c>
      <c r="DM12" s="26">
        <v>0.84</v>
      </c>
      <c r="DN12" s="26">
        <v>0.86</v>
      </c>
      <c r="DO12" s="26">
        <v>0.62</v>
      </c>
      <c r="DP12" s="26">
        <v>0.87</v>
      </c>
      <c r="DR12" s="78" t="s">
        <v>3</v>
      </c>
      <c r="DS12" s="79">
        <v>13.3</v>
      </c>
      <c r="DT12" s="35">
        <v>0.9</v>
      </c>
      <c r="DU12" s="79">
        <v>12.9</v>
      </c>
      <c r="DV12" s="35">
        <v>1.36</v>
      </c>
      <c r="DW12" s="79">
        <v>12.9</v>
      </c>
      <c r="DX12" s="35">
        <v>1.1499999999999999</v>
      </c>
      <c r="DY12" s="79">
        <v>13.1</v>
      </c>
      <c r="DZ12" s="35">
        <v>1.65</v>
      </c>
      <c r="EA12" s="79">
        <v>13.1</v>
      </c>
      <c r="EB12" s="35">
        <v>1.27</v>
      </c>
      <c r="EC12" s="79">
        <v>13.1</v>
      </c>
      <c r="ED12" s="35">
        <v>1.04</v>
      </c>
      <c r="EE12" s="79">
        <v>13.2</v>
      </c>
      <c r="EF12" s="35">
        <v>1.2</v>
      </c>
      <c r="EH12" s="44" t="s">
        <v>2</v>
      </c>
      <c r="EI12" s="75">
        <v>105.92094985158566</v>
      </c>
      <c r="EJ12" s="75">
        <v>322.2659452369241</v>
      </c>
      <c r="EK12" s="75">
        <v>104.22512627274911</v>
      </c>
      <c r="EL12" s="75">
        <v>73.007926574885261</v>
      </c>
      <c r="EM12" s="75">
        <v>93.489688637282669</v>
      </c>
      <c r="EN12" s="75">
        <v>101.86579651941096</v>
      </c>
      <c r="EO12" s="75">
        <v>106.7334086872275</v>
      </c>
      <c r="EP12" s="44" t="s">
        <v>2</v>
      </c>
      <c r="EQ12" s="75">
        <v>316.71554252199422</v>
      </c>
      <c r="ER12" s="75">
        <v>212.70718232044197</v>
      </c>
      <c r="ES12" s="75">
        <v>290.40404040404042</v>
      </c>
      <c r="ET12" s="75">
        <v>47.334058759521206</v>
      </c>
      <c r="EU12" s="75">
        <v>102.42290748898684</v>
      </c>
      <c r="EV12" s="75">
        <v>84.862385321100902</v>
      </c>
      <c r="EW12" s="75">
        <v>174.93796526054589</v>
      </c>
      <c r="EX12" s="44" t="s">
        <v>2</v>
      </c>
      <c r="EY12" s="76">
        <v>133.68283093053734</v>
      </c>
      <c r="EZ12" s="76">
        <v>221.33977900552483</v>
      </c>
      <c r="FA12" s="76">
        <v>192.69703543022416</v>
      </c>
      <c r="FB12" s="76">
        <v>228.95357985837919</v>
      </c>
      <c r="FC12" s="76">
        <v>202.22045995241871</v>
      </c>
      <c r="FD12" s="76">
        <v>204.52858203414999</v>
      </c>
      <c r="FE12" s="76">
        <v>201.23726346433776</v>
      </c>
      <c r="FH12" s="44" t="s">
        <v>2</v>
      </c>
      <c r="FI12" s="2">
        <f t="shared" ref="FI12:FI19" si="0">GG12/GF12*100</f>
        <v>105.92094985158566</v>
      </c>
      <c r="FJ12" s="2">
        <f t="shared" ref="FJ12:FJ19" si="1">GI12/GH12*100</f>
        <v>316.71554252199422</v>
      </c>
      <c r="FK12" s="2">
        <f t="shared" ref="FK12:FK19" si="2">GK12/GJ12*100</f>
        <v>133.68283093053734</v>
      </c>
      <c r="FL12" s="2">
        <f t="shared" ref="FL12:FL19" si="3">GM12/GL12*100</f>
        <v>322.2659452369241</v>
      </c>
      <c r="FM12" s="2">
        <f t="shared" ref="FM12:FM19" si="4">GO12/GN12*100</f>
        <v>212.70718232044197</v>
      </c>
      <c r="FN12" s="2">
        <f t="shared" ref="FN12:FN19" si="5">GQ12/GP12*100</f>
        <v>221.33977900552483</v>
      </c>
      <c r="FO12" s="2">
        <f t="shared" ref="FO12:FO19" si="6">GS12/GR12*100</f>
        <v>104.22512627274911</v>
      </c>
      <c r="FP12" s="2">
        <f t="shared" ref="FP12:FP19" si="7">GU12/GT12*100</f>
        <v>290.40404040404042</v>
      </c>
      <c r="FQ12" s="2">
        <f t="shared" ref="FQ12:FQ19" si="8">GW12/GV12*100</f>
        <v>192.69703543022416</v>
      </c>
      <c r="FR12" s="2">
        <f t="shared" ref="FR12:FR19" si="9">GY12/GX12*100</f>
        <v>73.007926574885261</v>
      </c>
      <c r="FS12" s="2">
        <f t="shared" ref="FS12:FS19" si="10">HA12/GZ12*100</f>
        <v>47.334058759521206</v>
      </c>
      <c r="FT12" s="2">
        <f t="shared" ref="FT12:FT19" si="11">HC12/HB12*100</f>
        <v>228.95357985837919</v>
      </c>
      <c r="FU12" s="2">
        <f t="shared" ref="FU12:FU19" si="12">HE12/HD12*100</f>
        <v>93.489688637282669</v>
      </c>
      <c r="FV12" s="2">
        <f t="shared" ref="FV12:FV19" si="13">HG12/HF12*100</f>
        <v>102.42290748898684</v>
      </c>
      <c r="FW12" s="2">
        <f t="shared" ref="FW12:FW19" si="14">HI12/HH12*100</f>
        <v>202.22045995241871</v>
      </c>
      <c r="FX12" s="2">
        <f t="shared" ref="FX12:FX19" si="15">HK12/HJ12*100</f>
        <v>101.86579651941096</v>
      </c>
      <c r="FY12" s="2">
        <f t="shared" ref="FY12:FY19" si="16">HM12/HL12*100</f>
        <v>84.862385321100902</v>
      </c>
      <c r="FZ12" s="2">
        <f t="shared" ref="FZ12:FZ19" si="17">HO12/HN12*100</f>
        <v>204.52858203414999</v>
      </c>
      <c r="GA12" s="2">
        <f t="shared" ref="GA12:GA19" si="18">HQ12/HP12*100</f>
        <v>106.7334086872275</v>
      </c>
      <c r="GB12" s="2">
        <f t="shared" ref="GB12:GB19" si="19">HS12/HR12*100</f>
        <v>174.93796526054589</v>
      </c>
      <c r="GC12" s="2">
        <f t="shared" ref="GC12:GC19" si="20">HU12/HT12*100</f>
        <v>201.23726346433776</v>
      </c>
      <c r="GE12" s="44" t="s">
        <v>2</v>
      </c>
      <c r="GF12" s="2">
        <v>64.010000000000005</v>
      </c>
      <c r="GG12" s="2">
        <v>67.8</v>
      </c>
      <c r="GH12" s="2">
        <v>1.7049999999999996</v>
      </c>
      <c r="GI12" s="2">
        <v>5.4</v>
      </c>
      <c r="GJ12" s="2">
        <v>7.63</v>
      </c>
      <c r="GK12" s="2">
        <v>10.199999999999999</v>
      </c>
      <c r="GL12" s="2">
        <v>60.989999999999995</v>
      </c>
      <c r="GM12" s="2">
        <v>196.54999999999998</v>
      </c>
      <c r="GN12" s="2">
        <v>1.81</v>
      </c>
      <c r="GO12" s="2">
        <v>3.8499999999999996</v>
      </c>
      <c r="GP12" s="2">
        <v>7.24</v>
      </c>
      <c r="GQ12" s="2">
        <v>16.024999999999999</v>
      </c>
      <c r="GR12" s="2">
        <v>62.365000000000009</v>
      </c>
      <c r="GS12" s="2">
        <v>65</v>
      </c>
      <c r="GT12" s="2">
        <v>1.98</v>
      </c>
      <c r="GU12" s="2">
        <v>5.75</v>
      </c>
      <c r="GV12" s="2">
        <v>6.9149999999999991</v>
      </c>
      <c r="GW12" s="2">
        <v>13.324999999999999</v>
      </c>
      <c r="GX12" s="2">
        <v>83.89500000000001</v>
      </c>
      <c r="GY12" s="2">
        <v>61.25</v>
      </c>
      <c r="GZ12" s="2">
        <v>4.5950000000000006</v>
      </c>
      <c r="HA12" s="2">
        <v>2.1749999999999998</v>
      </c>
      <c r="HB12" s="2">
        <v>6.3550000000000013</v>
      </c>
      <c r="HC12" s="2">
        <v>14.55</v>
      </c>
      <c r="HD12" s="2">
        <v>61.824999999999989</v>
      </c>
      <c r="HE12" s="2">
        <v>57.8</v>
      </c>
      <c r="HF12" s="2">
        <v>2.2699999999999991</v>
      </c>
      <c r="HG12" s="2">
        <v>2.3250000000000002</v>
      </c>
      <c r="HH12" s="2">
        <v>6.3049999999999997</v>
      </c>
      <c r="HI12" s="2">
        <v>12.75</v>
      </c>
      <c r="HJ12" s="2">
        <v>59.760000000000005</v>
      </c>
      <c r="HK12" s="2">
        <v>60.875</v>
      </c>
      <c r="HL12" s="2">
        <v>2.1800000000000006</v>
      </c>
      <c r="HM12" s="2">
        <v>1.85</v>
      </c>
      <c r="HN12" s="2">
        <v>6.7349999999999994</v>
      </c>
      <c r="HO12" s="2">
        <v>13.775</v>
      </c>
      <c r="HP12" s="2">
        <v>61.930000000000007</v>
      </c>
      <c r="HQ12" s="2">
        <v>66.099999999999994</v>
      </c>
      <c r="HR12" s="2">
        <v>2.0150000000000001</v>
      </c>
      <c r="HS12" s="2">
        <v>3.5250000000000004</v>
      </c>
      <c r="HT12" s="2">
        <v>6.8699999999999974</v>
      </c>
      <c r="HU12" s="2">
        <v>13.824999999999999</v>
      </c>
    </row>
    <row r="13" spans="1:245" ht="18" customHeight="1">
      <c r="A13" s="110"/>
      <c r="B13" s="4">
        <v>71</v>
      </c>
      <c r="C13" s="113"/>
      <c r="D13" s="4">
        <v>-0.5</v>
      </c>
      <c r="E13" s="113"/>
      <c r="F13" s="4">
        <v>7.2</v>
      </c>
      <c r="G13" s="113"/>
      <c r="H13" s="4">
        <v>61</v>
      </c>
      <c r="I13" s="113"/>
      <c r="J13" s="4">
        <v>1.8</v>
      </c>
      <c r="K13" s="113"/>
      <c r="L13" s="4">
        <v>5.8</v>
      </c>
      <c r="M13" s="113"/>
      <c r="N13" s="4">
        <v>56.4</v>
      </c>
      <c r="O13" s="113"/>
      <c r="P13" s="4">
        <v>4.0999999999999996</v>
      </c>
      <c r="Q13" s="113"/>
      <c r="R13" s="4">
        <v>6.1</v>
      </c>
      <c r="S13" s="113"/>
      <c r="T13" s="4">
        <v>59.5</v>
      </c>
      <c r="U13" s="113"/>
      <c r="V13" s="4">
        <v>2.1</v>
      </c>
      <c r="W13" s="113"/>
      <c r="X13" s="4">
        <v>6.9</v>
      </c>
      <c r="Y13" s="113"/>
      <c r="Z13" s="4">
        <v>62.2</v>
      </c>
      <c r="AA13" s="113"/>
      <c r="AB13" s="4">
        <v>2.7</v>
      </c>
      <c r="AC13" s="113"/>
      <c r="AD13" s="4">
        <v>8.6</v>
      </c>
      <c r="AE13" s="113"/>
      <c r="AF13" s="4">
        <v>54.7</v>
      </c>
      <c r="AG13" s="113"/>
      <c r="AH13" s="4">
        <v>1.7</v>
      </c>
      <c r="AI13" s="113"/>
      <c r="AJ13" s="4">
        <v>5.4</v>
      </c>
      <c r="AK13" s="113"/>
      <c r="AL13" s="4">
        <v>64.900000000000006</v>
      </c>
      <c r="AM13" s="113"/>
      <c r="AN13" s="4">
        <v>2.8</v>
      </c>
      <c r="AO13" s="113"/>
      <c r="AP13" s="4">
        <v>6</v>
      </c>
      <c r="AQ13" s="113"/>
      <c r="AR13" s="8"/>
      <c r="AS13" s="40" t="s">
        <v>1</v>
      </c>
      <c r="AT13" s="40">
        <f>C10-I10</f>
        <v>3.1749999999999829</v>
      </c>
      <c r="AU13" s="40">
        <f>E10-K10</f>
        <v>-0.6899999999999995</v>
      </c>
      <c r="AV13" s="40">
        <f>G10-M10</f>
        <v>0.35999999999999854</v>
      </c>
      <c r="AW13" s="40">
        <f>ABS((AT13)^2+(AU13)^2+(AV13)^2)^(1/2)</f>
        <v>3.2689944937243145</v>
      </c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8"/>
      <c r="BW13" s="44" t="s">
        <v>3</v>
      </c>
      <c r="BX13" s="2">
        <v>61.609999999999992</v>
      </c>
      <c r="BY13" s="2">
        <v>57.344999999999992</v>
      </c>
      <c r="BZ13" s="2">
        <v>58.32500000000001</v>
      </c>
      <c r="CA13" s="2">
        <v>60.125</v>
      </c>
      <c r="CB13" s="2">
        <v>59.820000000000007</v>
      </c>
      <c r="CC13" s="2">
        <v>58.454999999999984</v>
      </c>
      <c r="CD13" s="2">
        <v>56.909999999999989</v>
      </c>
      <c r="CE13" s="44" t="s">
        <v>3</v>
      </c>
      <c r="CF13" s="2">
        <v>1.1100000000000001</v>
      </c>
      <c r="CG13" s="2">
        <v>1.9099999999999997</v>
      </c>
      <c r="CH13" s="2">
        <v>1.25</v>
      </c>
      <c r="CI13" s="2">
        <v>1.8650000000000002</v>
      </c>
      <c r="CJ13" s="2">
        <v>1.5150000000000001</v>
      </c>
      <c r="CK13" s="2">
        <v>1.9649999999999994</v>
      </c>
      <c r="CL13" s="2">
        <v>2.1850000000000005</v>
      </c>
      <c r="CM13" s="44" t="s">
        <v>3</v>
      </c>
      <c r="CN13" s="2">
        <v>6.900000000000003</v>
      </c>
      <c r="CO13" s="2">
        <v>6.2949999999999999</v>
      </c>
      <c r="CP13" s="2">
        <v>6.3250000000000002</v>
      </c>
      <c r="CQ13" s="2">
        <v>5.9</v>
      </c>
      <c r="CR13" s="2">
        <v>6.5600000000000005</v>
      </c>
      <c r="CS13" s="2">
        <v>6.1999999999999984</v>
      </c>
      <c r="CT13" s="2">
        <v>6.7250000000000014</v>
      </c>
      <c r="CU13" s="8"/>
      <c r="CV13" s="8"/>
      <c r="CW13" s="93"/>
      <c r="CX13" s="64">
        <v>6</v>
      </c>
      <c r="CY13" s="61">
        <v>12.7</v>
      </c>
      <c r="CZ13" s="65">
        <v>1.08</v>
      </c>
      <c r="DA13" s="57">
        <v>62.310000000000016</v>
      </c>
      <c r="DB13" s="57">
        <v>1.675</v>
      </c>
      <c r="DC13" s="66">
        <v>6.14</v>
      </c>
      <c r="DD13" s="57">
        <v>98.138340555288053</v>
      </c>
      <c r="DE13" s="57">
        <v>234.32835820895522</v>
      </c>
      <c r="DF13" s="66">
        <v>264.65798045602605</v>
      </c>
      <c r="DH13" s="10">
        <v>3</v>
      </c>
      <c r="DI13" s="26">
        <v>0.63</v>
      </c>
      <c r="DJ13" s="26" t="s">
        <v>28</v>
      </c>
      <c r="DK13" s="26">
        <v>0.98</v>
      </c>
      <c r="DL13" s="26">
        <v>0.83</v>
      </c>
      <c r="DM13" s="26">
        <v>0.91</v>
      </c>
      <c r="DN13" s="26">
        <v>0.98</v>
      </c>
      <c r="DO13" s="26">
        <v>1.1000000000000001</v>
      </c>
      <c r="DP13" s="26">
        <v>0.95</v>
      </c>
      <c r="DR13" s="78">
        <v>1</v>
      </c>
      <c r="DS13" s="79">
        <v>12.5</v>
      </c>
      <c r="DT13" s="35">
        <v>0.3</v>
      </c>
      <c r="DU13" s="79">
        <v>12.5</v>
      </c>
      <c r="DV13" s="35">
        <v>0.45</v>
      </c>
      <c r="DW13" s="79">
        <v>12.5</v>
      </c>
      <c r="DX13" s="35">
        <v>0.52</v>
      </c>
      <c r="DY13" s="79">
        <v>12.5</v>
      </c>
      <c r="DZ13" s="35">
        <v>0.88</v>
      </c>
      <c r="EA13" s="79">
        <v>12.6</v>
      </c>
      <c r="EB13" s="35">
        <v>0.52</v>
      </c>
      <c r="EC13" s="79">
        <v>12.6</v>
      </c>
      <c r="ED13" s="35">
        <v>0.85</v>
      </c>
      <c r="EE13" s="79">
        <v>12.5</v>
      </c>
      <c r="EF13" s="35">
        <v>0.56000000000000005</v>
      </c>
      <c r="EH13" s="44" t="s">
        <v>3</v>
      </c>
      <c r="EI13" s="75">
        <v>104.81253043337122</v>
      </c>
      <c r="EJ13" s="75">
        <v>98.395675298631105</v>
      </c>
      <c r="EK13" s="75">
        <v>104.9721388769824</v>
      </c>
      <c r="EL13" s="75">
        <v>97.297297297297305</v>
      </c>
      <c r="EM13" s="75">
        <v>93.029087261785364</v>
      </c>
      <c r="EN13" s="75">
        <v>96.227867590454224</v>
      </c>
      <c r="EO13" s="75">
        <v>108.76823053944828</v>
      </c>
      <c r="EP13" s="44" t="s">
        <v>3</v>
      </c>
      <c r="EQ13" s="75">
        <v>448.19819819819816</v>
      </c>
      <c r="ER13" s="75">
        <v>145.28795811518327</v>
      </c>
      <c r="ES13" s="75">
        <v>236.00000000000003</v>
      </c>
      <c r="ET13" s="75">
        <v>184.98659517426273</v>
      </c>
      <c r="EU13" s="75">
        <v>280.52805280528054</v>
      </c>
      <c r="EV13" s="75">
        <v>104.32569974554711</v>
      </c>
      <c r="EW13" s="75">
        <v>104.11899313501142</v>
      </c>
      <c r="EX13" s="44" t="s">
        <v>3</v>
      </c>
      <c r="EY13" s="76">
        <v>176.8115942028985</v>
      </c>
      <c r="EZ13" s="76">
        <v>198.17315329626689</v>
      </c>
      <c r="FA13" s="76">
        <v>211.06719367588931</v>
      </c>
      <c r="FB13" s="76">
        <v>226.69491525423729</v>
      </c>
      <c r="FC13" s="76">
        <v>174.16158536585365</v>
      </c>
      <c r="FD13" s="76">
        <v>201.61290322580649</v>
      </c>
      <c r="FE13" s="76">
        <v>223.42007434944233</v>
      </c>
      <c r="FH13" s="44" t="s">
        <v>3</v>
      </c>
      <c r="FI13" s="2">
        <f t="shared" si="0"/>
        <v>104.81253043337122</v>
      </c>
      <c r="FJ13" s="2">
        <f t="shared" si="1"/>
        <v>448.19819819819816</v>
      </c>
      <c r="FK13" s="2">
        <f t="shared" si="2"/>
        <v>176.8115942028985</v>
      </c>
      <c r="FL13" s="2">
        <f t="shared" si="3"/>
        <v>98.395675298631105</v>
      </c>
      <c r="FM13" s="2">
        <f t="shared" si="4"/>
        <v>145.28795811518327</v>
      </c>
      <c r="FN13" s="2">
        <f t="shared" si="5"/>
        <v>198.17315329626689</v>
      </c>
      <c r="FO13" s="2">
        <f t="shared" si="6"/>
        <v>104.9721388769824</v>
      </c>
      <c r="FP13" s="2">
        <f t="shared" si="7"/>
        <v>236.00000000000003</v>
      </c>
      <c r="FQ13" s="2">
        <f t="shared" si="8"/>
        <v>211.06719367588931</v>
      </c>
      <c r="FR13" s="2">
        <f t="shared" si="9"/>
        <v>97.297297297297305</v>
      </c>
      <c r="FS13" s="2">
        <f t="shared" si="10"/>
        <v>184.98659517426273</v>
      </c>
      <c r="FT13" s="2">
        <f t="shared" si="11"/>
        <v>226.69491525423729</v>
      </c>
      <c r="FU13" s="2">
        <f t="shared" si="12"/>
        <v>93.029087261785364</v>
      </c>
      <c r="FV13" s="2">
        <f t="shared" si="13"/>
        <v>280.52805280528054</v>
      </c>
      <c r="FW13" s="2">
        <f t="shared" si="14"/>
        <v>174.16158536585365</v>
      </c>
      <c r="FX13" s="2">
        <f t="shared" si="15"/>
        <v>96.227867590454224</v>
      </c>
      <c r="FY13" s="2">
        <f t="shared" si="16"/>
        <v>104.32569974554711</v>
      </c>
      <c r="FZ13" s="2">
        <f t="shared" si="17"/>
        <v>201.61290322580649</v>
      </c>
      <c r="GA13" s="2">
        <f t="shared" si="18"/>
        <v>108.76823053944828</v>
      </c>
      <c r="GB13" s="2">
        <f t="shared" si="19"/>
        <v>104.11899313501142</v>
      </c>
      <c r="GC13" s="2">
        <f t="shared" si="20"/>
        <v>223.42007434944233</v>
      </c>
      <c r="GE13" s="44" t="s">
        <v>3</v>
      </c>
      <c r="GF13" s="2">
        <v>61.609999999999992</v>
      </c>
      <c r="GG13" s="2">
        <v>64.575000000000003</v>
      </c>
      <c r="GH13" s="2">
        <v>1.1100000000000001</v>
      </c>
      <c r="GI13" s="2">
        <v>4.9749999999999996</v>
      </c>
      <c r="GJ13" s="2">
        <v>6.900000000000003</v>
      </c>
      <c r="GK13" s="2">
        <v>12.200000000000001</v>
      </c>
      <c r="GL13" s="2">
        <v>57.344999999999992</v>
      </c>
      <c r="GM13" s="2">
        <v>56.424999999999997</v>
      </c>
      <c r="GN13" s="2">
        <v>1.9099999999999997</v>
      </c>
      <c r="GO13" s="2">
        <v>2.7749999999999999</v>
      </c>
      <c r="GP13" s="2">
        <v>6.2949999999999999</v>
      </c>
      <c r="GQ13" s="2">
        <v>12.475000000000001</v>
      </c>
      <c r="GR13" s="2">
        <v>58.32500000000001</v>
      </c>
      <c r="GS13" s="2">
        <v>61.224999999999994</v>
      </c>
      <c r="GT13" s="2">
        <v>1.25</v>
      </c>
      <c r="GU13" s="2">
        <v>2.95</v>
      </c>
      <c r="GV13" s="2">
        <v>6.3250000000000002</v>
      </c>
      <c r="GW13" s="2">
        <v>13.35</v>
      </c>
      <c r="GX13" s="2">
        <v>60.125</v>
      </c>
      <c r="GY13" s="2">
        <v>58.5</v>
      </c>
      <c r="GZ13" s="2">
        <v>1.8650000000000002</v>
      </c>
      <c r="HA13" s="2">
        <v>3.45</v>
      </c>
      <c r="HB13" s="2">
        <v>5.9</v>
      </c>
      <c r="HC13" s="2">
        <v>13.375</v>
      </c>
      <c r="HD13" s="2">
        <v>59.820000000000007</v>
      </c>
      <c r="HE13" s="2">
        <v>55.650000000000006</v>
      </c>
      <c r="HF13" s="2">
        <v>1.5150000000000001</v>
      </c>
      <c r="HG13" s="2">
        <v>4.25</v>
      </c>
      <c r="HH13" s="2">
        <v>6.5600000000000005</v>
      </c>
      <c r="HI13" s="2">
        <v>11.425000000000001</v>
      </c>
      <c r="HJ13" s="2">
        <v>58.454999999999984</v>
      </c>
      <c r="HK13" s="2">
        <v>56.25</v>
      </c>
      <c r="HL13" s="2">
        <v>1.9649999999999994</v>
      </c>
      <c r="HM13" s="2">
        <v>2.0499999999999998</v>
      </c>
      <c r="HN13" s="2">
        <v>6.1999999999999984</v>
      </c>
      <c r="HO13" s="2">
        <v>12.499999999999998</v>
      </c>
      <c r="HP13" s="2">
        <v>56.909999999999989</v>
      </c>
      <c r="HQ13" s="2">
        <v>61.900000000000006</v>
      </c>
      <c r="HR13" s="2">
        <v>2.1850000000000005</v>
      </c>
      <c r="HS13" s="2">
        <v>2.2750000000000004</v>
      </c>
      <c r="HT13" s="2">
        <v>6.7250000000000014</v>
      </c>
      <c r="HU13" s="2">
        <v>15.024999999999999</v>
      </c>
    </row>
    <row r="14" spans="1:245" ht="18" customHeight="1">
      <c r="A14" s="110"/>
      <c r="B14" s="4">
        <v>62</v>
      </c>
      <c r="C14" s="113"/>
      <c r="D14" s="4">
        <v>4</v>
      </c>
      <c r="E14" s="113"/>
      <c r="F14" s="4">
        <v>5.0999999999999996</v>
      </c>
      <c r="G14" s="113"/>
      <c r="H14" s="4">
        <v>64.7</v>
      </c>
      <c r="I14" s="113"/>
      <c r="J14" s="4">
        <v>2.2999999999999998</v>
      </c>
      <c r="K14" s="113"/>
      <c r="L14" s="4">
        <v>5.4</v>
      </c>
      <c r="M14" s="113"/>
      <c r="N14" s="4">
        <v>60.1</v>
      </c>
      <c r="O14" s="113"/>
      <c r="P14" s="4">
        <v>2</v>
      </c>
      <c r="Q14" s="113"/>
      <c r="R14" s="4">
        <v>5.7</v>
      </c>
      <c r="S14" s="113"/>
      <c r="T14" s="4">
        <v>61</v>
      </c>
      <c r="U14" s="113"/>
      <c r="V14" s="4">
        <v>2.5</v>
      </c>
      <c r="W14" s="113"/>
      <c r="X14" s="4">
        <v>5.5</v>
      </c>
      <c r="Y14" s="113"/>
      <c r="Z14" s="4">
        <v>60.6</v>
      </c>
      <c r="AA14" s="113"/>
      <c r="AB14" s="4">
        <v>2.1</v>
      </c>
      <c r="AC14" s="113"/>
      <c r="AD14" s="4">
        <v>6</v>
      </c>
      <c r="AE14" s="113"/>
      <c r="AF14" s="4">
        <v>63.3</v>
      </c>
      <c r="AG14" s="113"/>
      <c r="AH14" s="4">
        <v>0</v>
      </c>
      <c r="AI14" s="113"/>
      <c r="AJ14" s="4">
        <v>8.3000000000000007</v>
      </c>
      <c r="AK14" s="113"/>
      <c r="AL14" s="4">
        <v>67.099999999999994</v>
      </c>
      <c r="AM14" s="113"/>
      <c r="AN14" s="4">
        <v>1.5</v>
      </c>
      <c r="AO14" s="113"/>
      <c r="AP14" s="4">
        <v>6.3</v>
      </c>
      <c r="AQ14" s="113"/>
      <c r="AR14" s="8"/>
      <c r="AS14" s="40" t="s">
        <v>2</v>
      </c>
      <c r="AT14" s="40">
        <f>C30-I30</f>
        <v>3.0200000000000102</v>
      </c>
      <c r="AU14" s="40">
        <f>E30-K30</f>
        <v>-0.10500000000000043</v>
      </c>
      <c r="AV14" s="40">
        <f>G30-M30</f>
        <v>0.38999999999999968</v>
      </c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8"/>
      <c r="BW14" s="44">
        <v>1</v>
      </c>
      <c r="BX14" s="2">
        <v>70.41</v>
      </c>
      <c r="BY14" s="2">
        <v>98.195000000000007</v>
      </c>
      <c r="BZ14" s="2">
        <v>67.795000000000016</v>
      </c>
      <c r="CA14" s="2">
        <v>65.959999999999994</v>
      </c>
      <c r="CB14" s="2">
        <v>65.125</v>
      </c>
      <c r="CC14" s="2">
        <v>66.754999999999995</v>
      </c>
      <c r="CD14" s="2">
        <v>67.03</v>
      </c>
      <c r="CE14" s="44">
        <v>1</v>
      </c>
      <c r="CF14" s="2">
        <v>2.105</v>
      </c>
      <c r="CG14" s="2">
        <v>2.2500000000000004</v>
      </c>
      <c r="CH14" s="2">
        <v>1.9150000000000003</v>
      </c>
      <c r="CI14" s="2">
        <v>2.2499999999999996</v>
      </c>
      <c r="CJ14" s="2">
        <v>1.8699999999999999</v>
      </c>
      <c r="CK14" s="2">
        <v>2.2300000000000009</v>
      </c>
      <c r="CL14" s="2">
        <v>1.8399999999999994</v>
      </c>
      <c r="CM14" s="44">
        <v>1</v>
      </c>
      <c r="CN14" s="2">
        <v>6.7550000000000008</v>
      </c>
      <c r="CO14" s="2">
        <v>6.9300000000000015</v>
      </c>
      <c r="CP14" s="2">
        <v>6.7349999999999994</v>
      </c>
      <c r="CQ14" s="2">
        <v>6.1899999999999995</v>
      </c>
      <c r="CR14" s="2">
        <v>6.5750000000000002</v>
      </c>
      <c r="CS14" s="2">
        <v>6.8550000000000013</v>
      </c>
      <c r="CT14" s="2">
        <v>6.4700000000000006</v>
      </c>
      <c r="CU14" s="8"/>
      <c r="CV14" s="8"/>
      <c r="CW14" s="93"/>
      <c r="CX14" s="64">
        <v>7</v>
      </c>
      <c r="CY14" s="61">
        <v>12.7</v>
      </c>
      <c r="CZ14" s="65">
        <v>0.81</v>
      </c>
      <c r="DA14" s="58">
        <v>62.395000000000003</v>
      </c>
      <c r="DB14" s="58">
        <v>2.6850000000000005</v>
      </c>
      <c r="DC14" s="67">
        <v>6.35</v>
      </c>
      <c r="DD14" s="58">
        <v>76.28816411571438</v>
      </c>
      <c r="DE14" s="58">
        <v>144.32029795158283</v>
      </c>
      <c r="DF14" s="67">
        <v>220.86614173228347</v>
      </c>
      <c r="DH14" s="10">
        <v>4</v>
      </c>
      <c r="DI14" s="26">
        <v>0.9</v>
      </c>
      <c r="DJ14" s="26">
        <v>0.89</v>
      </c>
      <c r="DK14" s="26">
        <v>1.1599999999999999</v>
      </c>
      <c r="DL14" s="26">
        <v>1.55</v>
      </c>
      <c r="DM14" s="26">
        <v>1.56</v>
      </c>
      <c r="DN14" s="26">
        <v>1.86</v>
      </c>
      <c r="DO14" s="26">
        <v>1.23</v>
      </c>
      <c r="DP14" s="26">
        <v>1.34</v>
      </c>
      <c r="DR14" s="78">
        <v>2</v>
      </c>
      <c r="DS14" s="79">
        <v>13</v>
      </c>
      <c r="DT14" s="35">
        <v>0.46</v>
      </c>
      <c r="DU14" s="79">
        <v>12.9</v>
      </c>
      <c r="DV14" s="35">
        <v>0.36</v>
      </c>
      <c r="DW14" s="79">
        <v>13</v>
      </c>
      <c r="DX14" s="35">
        <v>0.8</v>
      </c>
      <c r="DY14" s="79">
        <v>13.2</v>
      </c>
      <c r="DZ14" s="35">
        <v>0.9</v>
      </c>
      <c r="EA14" s="79">
        <v>13.5</v>
      </c>
      <c r="EB14" s="35">
        <v>0.84</v>
      </c>
      <c r="EC14" s="79">
        <v>13.5</v>
      </c>
      <c r="ED14" s="35">
        <v>0.86</v>
      </c>
      <c r="EE14" s="79">
        <v>13.5</v>
      </c>
      <c r="EF14" s="35">
        <v>0.62</v>
      </c>
      <c r="EH14" s="44">
        <v>1</v>
      </c>
      <c r="EI14" s="75">
        <v>95.156937934952424</v>
      </c>
      <c r="EJ14" s="75">
        <v>68.868068638932726</v>
      </c>
      <c r="EK14" s="75">
        <v>99.454237038129619</v>
      </c>
      <c r="EL14" s="75">
        <v>99.075197089144936</v>
      </c>
      <c r="EM14" s="75">
        <v>102.72552783109406</v>
      </c>
      <c r="EN14" s="75">
        <v>96.696876638454071</v>
      </c>
      <c r="EO14" s="75">
        <v>95.852603311949863</v>
      </c>
      <c r="EP14" s="44">
        <v>1</v>
      </c>
      <c r="EQ14" s="75">
        <v>149.64370546318287</v>
      </c>
      <c r="ER14" s="75">
        <v>123.33333333333331</v>
      </c>
      <c r="ES14" s="75">
        <v>304.177545691906</v>
      </c>
      <c r="ET14" s="75">
        <v>84.444444444444457</v>
      </c>
      <c r="EU14" s="75">
        <v>282.08556149732618</v>
      </c>
      <c r="EV14" s="75">
        <v>100.89686098654704</v>
      </c>
      <c r="EW14" s="75">
        <v>156.25000000000006</v>
      </c>
      <c r="EX14" s="44">
        <v>1</v>
      </c>
      <c r="EY14" s="76">
        <v>158.77128053293856</v>
      </c>
      <c r="EZ14" s="76">
        <v>202.74170274170271</v>
      </c>
      <c r="FA14" s="76">
        <v>155.15961395694134</v>
      </c>
      <c r="FB14" s="76">
        <v>173.66720516962846</v>
      </c>
      <c r="FC14" s="76">
        <v>216.73003802281369</v>
      </c>
      <c r="FD14" s="76">
        <v>168.85485047410646</v>
      </c>
      <c r="FE14" s="76">
        <v>204.01854714064913</v>
      </c>
      <c r="FH14" s="44">
        <v>1</v>
      </c>
      <c r="FI14" s="2">
        <f t="shared" si="0"/>
        <v>95.156937934952424</v>
      </c>
      <c r="FJ14" s="2">
        <f t="shared" si="1"/>
        <v>149.64370546318287</v>
      </c>
      <c r="FK14" s="2">
        <f t="shared" si="2"/>
        <v>158.77128053293856</v>
      </c>
      <c r="FL14" s="2">
        <f t="shared" si="3"/>
        <v>68.868068638932726</v>
      </c>
      <c r="FM14" s="2">
        <f t="shared" si="4"/>
        <v>123.33333333333331</v>
      </c>
      <c r="FN14" s="2">
        <f t="shared" si="5"/>
        <v>202.74170274170271</v>
      </c>
      <c r="FO14" s="2">
        <f t="shared" si="6"/>
        <v>99.454237038129619</v>
      </c>
      <c r="FP14" s="2">
        <f t="shared" si="7"/>
        <v>304.177545691906</v>
      </c>
      <c r="FQ14" s="2">
        <f t="shared" si="8"/>
        <v>155.15961395694134</v>
      </c>
      <c r="FR14" s="2">
        <f t="shared" si="9"/>
        <v>99.075197089144936</v>
      </c>
      <c r="FS14" s="2">
        <f t="shared" si="10"/>
        <v>84.444444444444457</v>
      </c>
      <c r="FT14" s="2">
        <f t="shared" si="11"/>
        <v>173.66720516962846</v>
      </c>
      <c r="FU14" s="2">
        <f t="shared" si="12"/>
        <v>102.72552783109406</v>
      </c>
      <c r="FV14" s="2">
        <f t="shared" si="13"/>
        <v>282.08556149732618</v>
      </c>
      <c r="FW14" s="2">
        <f t="shared" si="14"/>
        <v>216.73003802281369</v>
      </c>
      <c r="FX14" s="2">
        <f t="shared" si="15"/>
        <v>96.696876638454071</v>
      </c>
      <c r="FY14" s="2">
        <f t="shared" si="16"/>
        <v>100.89686098654704</v>
      </c>
      <c r="FZ14" s="2">
        <f t="shared" si="17"/>
        <v>168.85485047410646</v>
      </c>
      <c r="GA14" s="2">
        <f t="shared" si="18"/>
        <v>95.852603311949863</v>
      </c>
      <c r="GB14" s="2">
        <f t="shared" si="19"/>
        <v>156.25000000000006</v>
      </c>
      <c r="GC14" s="2">
        <f t="shared" si="20"/>
        <v>204.01854714064913</v>
      </c>
      <c r="GE14" s="44">
        <v>1</v>
      </c>
      <c r="GF14" s="2">
        <v>70.41</v>
      </c>
      <c r="GG14" s="2">
        <v>67</v>
      </c>
      <c r="GH14" s="2">
        <v>2.105</v>
      </c>
      <c r="GI14" s="2">
        <v>3.1499999999999995</v>
      </c>
      <c r="GJ14" s="2">
        <v>6.7550000000000008</v>
      </c>
      <c r="GK14" s="2">
        <v>10.725000000000001</v>
      </c>
      <c r="GL14" s="2">
        <v>98.195000000000007</v>
      </c>
      <c r="GM14" s="2">
        <v>67.625</v>
      </c>
      <c r="GN14" s="2">
        <v>2.2500000000000004</v>
      </c>
      <c r="GO14" s="2">
        <v>2.7750000000000004</v>
      </c>
      <c r="GP14" s="2">
        <v>6.9300000000000015</v>
      </c>
      <c r="GQ14" s="2">
        <v>14.05</v>
      </c>
      <c r="GR14" s="2">
        <v>67.795000000000016</v>
      </c>
      <c r="GS14" s="2">
        <v>67.424999999999997</v>
      </c>
      <c r="GT14" s="2">
        <v>1.9150000000000003</v>
      </c>
      <c r="GU14" s="2">
        <v>5.8250000000000002</v>
      </c>
      <c r="GV14" s="2">
        <v>6.7349999999999994</v>
      </c>
      <c r="GW14" s="2">
        <v>10.45</v>
      </c>
      <c r="GX14" s="2">
        <v>65.959999999999994</v>
      </c>
      <c r="GY14" s="2">
        <v>65.349999999999994</v>
      </c>
      <c r="GZ14" s="2">
        <v>2.2499999999999996</v>
      </c>
      <c r="HA14" s="2">
        <v>1.9</v>
      </c>
      <c r="HB14" s="2">
        <v>6.1899999999999995</v>
      </c>
      <c r="HC14" s="2">
        <v>10.75</v>
      </c>
      <c r="HD14" s="2">
        <v>65.125</v>
      </c>
      <c r="HE14" s="2">
        <v>66.900000000000006</v>
      </c>
      <c r="HF14" s="2">
        <v>1.8699999999999999</v>
      </c>
      <c r="HG14" s="2">
        <v>5.2749999999999995</v>
      </c>
      <c r="HH14" s="2">
        <v>6.5750000000000002</v>
      </c>
      <c r="HI14" s="2">
        <v>14.25</v>
      </c>
      <c r="HJ14" s="2">
        <v>66.754999999999995</v>
      </c>
      <c r="HK14" s="2">
        <v>64.550000000000011</v>
      </c>
      <c r="HL14" s="2">
        <v>2.2300000000000009</v>
      </c>
      <c r="HM14" s="2">
        <v>2.25</v>
      </c>
      <c r="HN14" s="2">
        <v>6.8550000000000013</v>
      </c>
      <c r="HO14" s="2">
        <v>11.574999999999999</v>
      </c>
      <c r="HP14" s="2">
        <v>67.03</v>
      </c>
      <c r="HQ14" s="2">
        <v>64.25</v>
      </c>
      <c r="HR14" s="2">
        <v>1.8399999999999994</v>
      </c>
      <c r="HS14" s="2">
        <v>2.8750000000000004</v>
      </c>
      <c r="HT14" s="2">
        <v>6.4700000000000006</v>
      </c>
      <c r="HU14" s="2">
        <v>13.2</v>
      </c>
    </row>
    <row r="15" spans="1:245" ht="18" customHeight="1">
      <c r="A15" s="110"/>
      <c r="B15" s="4">
        <v>60.8</v>
      </c>
      <c r="C15" s="113"/>
      <c r="D15" s="4">
        <v>2.2000000000000002</v>
      </c>
      <c r="E15" s="113"/>
      <c r="F15" s="4">
        <v>7.6</v>
      </c>
      <c r="G15" s="113"/>
      <c r="H15" s="4">
        <v>57.8</v>
      </c>
      <c r="I15" s="113"/>
      <c r="J15" s="4">
        <v>2</v>
      </c>
      <c r="K15" s="113"/>
      <c r="L15" s="4">
        <v>6.6</v>
      </c>
      <c r="M15" s="113"/>
      <c r="N15" s="4">
        <v>61.9</v>
      </c>
      <c r="O15" s="113"/>
      <c r="P15" s="4">
        <v>0.3</v>
      </c>
      <c r="Q15" s="113"/>
      <c r="R15" s="4">
        <v>8.1</v>
      </c>
      <c r="S15" s="113"/>
      <c r="T15" s="4">
        <v>60.9</v>
      </c>
      <c r="U15" s="113"/>
      <c r="V15" s="4">
        <v>1.3</v>
      </c>
      <c r="W15" s="113"/>
      <c r="X15" s="4">
        <v>5.4</v>
      </c>
      <c r="Y15" s="113"/>
      <c r="Z15" s="4">
        <v>61.4</v>
      </c>
      <c r="AA15" s="113"/>
      <c r="AB15" s="4">
        <v>1.6</v>
      </c>
      <c r="AC15" s="113"/>
      <c r="AD15" s="4">
        <v>5.6</v>
      </c>
      <c r="AE15" s="113"/>
      <c r="AF15" s="4">
        <v>61.2</v>
      </c>
      <c r="AG15" s="113"/>
      <c r="AH15" s="4">
        <v>2.1</v>
      </c>
      <c r="AI15" s="113"/>
      <c r="AJ15" s="4">
        <v>6.8</v>
      </c>
      <c r="AK15" s="113"/>
      <c r="AL15" s="4">
        <v>61.9</v>
      </c>
      <c r="AM15" s="113"/>
      <c r="AN15" s="4">
        <v>3.1</v>
      </c>
      <c r="AO15" s="113"/>
      <c r="AP15" s="4">
        <v>5.8</v>
      </c>
      <c r="AQ15" s="113"/>
      <c r="AR15" s="8"/>
      <c r="AS15" s="40" t="s">
        <v>3</v>
      </c>
      <c r="AT15" s="40">
        <f>C50-I50</f>
        <v>4.2650000000000006</v>
      </c>
      <c r="AU15" s="40">
        <f>E50-K50</f>
        <v>-0.7999999999999996</v>
      </c>
      <c r="AV15" s="40">
        <f>G50-M50</f>
        <v>0.60500000000000309</v>
      </c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8"/>
      <c r="BW15" s="44">
        <v>2</v>
      </c>
      <c r="BX15" s="2">
        <v>68.869999999999976</v>
      </c>
      <c r="BY15" s="2">
        <v>63.395499999999991</v>
      </c>
      <c r="BZ15" s="2">
        <v>70.38</v>
      </c>
      <c r="CA15" s="2">
        <v>66.534999999999997</v>
      </c>
      <c r="CB15" s="2">
        <v>68.35499999999999</v>
      </c>
      <c r="CC15" s="2">
        <v>66.429999999999993</v>
      </c>
      <c r="CD15" s="2">
        <v>66.974999999999994</v>
      </c>
      <c r="CE15" s="44">
        <v>2</v>
      </c>
      <c r="CF15" s="2">
        <v>1.9649999999999999</v>
      </c>
      <c r="CG15" s="2">
        <v>2.4750000000000005</v>
      </c>
      <c r="CH15" s="2">
        <v>1.55</v>
      </c>
      <c r="CI15" s="2">
        <v>1.7649999999999999</v>
      </c>
      <c r="CJ15" s="2">
        <v>1.9300000000000004</v>
      </c>
      <c r="CK15" s="2">
        <v>2.1149999999999998</v>
      </c>
      <c r="CL15" s="2">
        <v>2.2649999999999997</v>
      </c>
      <c r="CM15" s="44">
        <v>2</v>
      </c>
      <c r="CN15" s="2">
        <v>6.5549999999999979</v>
      </c>
      <c r="CO15" s="2">
        <v>6.3350000000000009</v>
      </c>
      <c r="CP15" s="2">
        <v>7.1349999999999998</v>
      </c>
      <c r="CQ15" s="2">
        <v>6.4450000000000003</v>
      </c>
      <c r="CR15" s="2">
        <v>9.6149999999999984</v>
      </c>
      <c r="CS15" s="2">
        <v>6.4299999999999979</v>
      </c>
      <c r="CT15" s="2">
        <v>6.6399999999999988</v>
      </c>
      <c r="CU15" s="8"/>
      <c r="CV15" s="8"/>
      <c r="CW15" s="92" t="s">
        <v>2</v>
      </c>
      <c r="CX15" s="60">
        <v>1</v>
      </c>
      <c r="CY15" s="68">
        <v>12.8</v>
      </c>
      <c r="CZ15" s="69">
        <v>0.86</v>
      </c>
      <c r="DA15" s="56">
        <v>64.010000000000005</v>
      </c>
      <c r="DB15" s="56">
        <v>1.7049999999999996</v>
      </c>
      <c r="DC15" s="63">
        <v>7.63</v>
      </c>
      <c r="DD15" s="56">
        <v>105.92094985158566</v>
      </c>
      <c r="DE15" s="56">
        <v>316.71554252199422</v>
      </c>
      <c r="DF15" s="63">
        <v>133.68283093053734</v>
      </c>
      <c r="DH15" s="10">
        <v>5</v>
      </c>
      <c r="DI15" s="26">
        <v>0.95</v>
      </c>
      <c r="DJ15" s="26">
        <v>1.45</v>
      </c>
      <c r="DK15" s="26">
        <v>1.47</v>
      </c>
      <c r="DL15" s="26">
        <v>1.38</v>
      </c>
      <c r="DM15" s="26">
        <v>1.32</v>
      </c>
      <c r="DN15" s="26">
        <v>1.3</v>
      </c>
      <c r="DO15" s="26">
        <v>1.35</v>
      </c>
      <c r="DP15" s="26">
        <v>1.3</v>
      </c>
      <c r="DR15" s="78">
        <v>3</v>
      </c>
      <c r="DS15" s="79">
        <v>13.5</v>
      </c>
      <c r="DT15" s="35">
        <v>0.63</v>
      </c>
      <c r="DU15" s="79">
        <v>13.8</v>
      </c>
      <c r="DV15" s="35" t="s">
        <v>28</v>
      </c>
      <c r="DW15" s="79">
        <v>14</v>
      </c>
      <c r="DX15" s="35">
        <v>0.98</v>
      </c>
      <c r="DY15" s="79">
        <v>14</v>
      </c>
      <c r="DZ15" s="35">
        <v>0.83</v>
      </c>
      <c r="EA15" s="79">
        <v>13.7</v>
      </c>
      <c r="EB15" s="35">
        <v>0.91</v>
      </c>
      <c r="EC15" s="79">
        <v>13.8</v>
      </c>
      <c r="ED15" s="35">
        <v>0.98</v>
      </c>
      <c r="EE15" s="79">
        <v>14</v>
      </c>
      <c r="EF15" s="35">
        <v>1.1000000000000001</v>
      </c>
      <c r="EH15" s="44">
        <v>2</v>
      </c>
      <c r="EI15" s="75">
        <v>95.070422535211293</v>
      </c>
      <c r="EJ15" s="75">
        <v>107.06595894030335</v>
      </c>
      <c r="EK15" s="75">
        <v>97.93265132139814</v>
      </c>
      <c r="EL15" s="75">
        <v>95.851807319455929</v>
      </c>
      <c r="EM15" s="75">
        <v>96.115865701119176</v>
      </c>
      <c r="EN15" s="75">
        <v>81.815444829143459</v>
      </c>
      <c r="EO15" s="75">
        <v>96.640537513997756</v>
      </c>
      <c r="EP15" s="44">
        <v>2</v>
      </c>
      <c r="EQ15" s="75">
        <v>189.5674300254453</v>
      </c>
      <c r="ER15" s="75">
        <v>227.2727272727272</v>
      </c>
      <c r="ES15" s="75">
        <v>720.96774193548379</v>
      </c>
      <c r="ET15" s="75">
        <v>67.988668555240778</v>
      </c>
      <c r="EU15" s="75">
        <v>53.10880829015543</v>
      </c>
      <c r="EV15" s="75">
        <v>198.58156028368796</v>
      </c>
      <c r="EW15" s="75">
        <v>133.55408388520976</v>
      </c>
      <c r="EX15" s="44">
        <v>2</v>
      </c>
      <c r="EY15" s="76">
        <v>203.66132723112136</v>
      </c>
      <c r="EZ15" s="76">
        <v>232.83346487766377</v>
      </c>
      <c r="FA15" s="76">
        <v>167.83461807988792</v>
      </c>
      <c r="FB15" s="76">
        <v>166.0201706749418</v>
      </c>
      <c r="FC15" s="76">
        <v>120.64482579303176</v>
      </c>
      <c r="FD15" s="76">
        <v>171.85069984447904</v>
      </c>
      <c r="FE15" s="76">
        <v>204.06626506024099</v>
      </c>
      <c r="FH15" s="44">
        <v>2</v>
      </c>
      <c r="FI15" s="2">
        <f t="shared" si="0"/>
        <v>95.070422535211293</v>
      </c>
      <c r="FJ15" s="2">
        <f t="shared" si="1"/>
        <v>189.5674300254453</v>
      </c>
      <c r="FK15" s="2">
        <f t="shared" si="2"/>
        <v>203.66132723112136</v>
      </c>
      <c r="FL15" s="2">
        <f t="shared" si="3"/>
        <v>107.06595894030335</v>
      </c>
      <c r="FM15" s="2">
        <f t="shared" si="4"/>
        <v>227.2727272727272</v>
      </c>
      <c r="FN15" s="2">
        <f t="shared" si="5"/>
        <v>232.83346487766377</v>
      </c>
      <c r="FO15" s="2">
        <f t="shared" si="6"/>
        <v>97.93265132139814</v>
      </c>
      <c r="FP15" s="2">
        <f t="shared" si="7"/>
        <v>720.96774193548379</v>
      </c>
      <c r="FQ15" s="2">
        <f t="shared" si="8"/>
        <v>167.83461807988792</v>
      </c>
      <c r="FR15" s="2">
        <f t="shared" si="9"/>
        <v>95.851807319455929</v>
      </c>
      <c r="FS15" s="2">
        <f t="shared" si="10"/>
        <v>67.988668555240778</v>
      </c>
      <c r="FT15" s="2">
        <f t="shared" si="11"/>
        <v>166.0201706749418</v>
      </c>
      <c r="FU15" s="2">
        <f t="shared" si="12"/>
        <v>96.115865701119176</v>
      </c>
      <c r="FV15" s="2">
        <f t="shared" si="13"/>
        <v>53.10880829015543</v>
      </c>
      <c r="FW15" s="2">
        <f t="shared" si="14"/>
        <v>120.64482579303176</v>
      </c>
      <c r="FX15" s="2">
        <f t="shared" si="15"/>
        <v>81.815444829143459</v>
      </c>
      <c r="FY15" s="2">
        <f t="shared" si="16"/>
        <v>198.58156028368796</v>
      </c>
      <c r="FZ15" s="2">
        <f t="shared" si="17"/>
        <v>171.85069984447904</v>
      </c>
      <c r="GA15" s="2">
        <f t="shared" si="18"/>
        <v>96.640537513997756</v>
      </c>
      <c r="GB15" s="2">
        <f t="shared" si="19"/>
        <v>133.55408388520976</v>
      </c>
      <c r="GC15" s="2">
        <f t="shared" si="20"/>
        <v>204.06626506024099</v>
      </c>
      <c r="GE15" s="44">
        <v>2</v>
      </c>
      <c r="GF15" s="2">
        <v>68.869999999999976</v>
      </c>
      <c r="GG15" s="2">
        <v>65.474999999999994</v>
      </c>
      <c r="GH15" s="2">
        <v>1.9649999999999999</v>
      </c>
      <c r="GI15" s="2">
        <v>3.7250000000000001</v>
      </c>
      <c r="GJ15" s="2">
        <v>6.5549999999999979</v>
      </c>
      <c r="GK15" s="2">
        <v>13.350000000000001</v>
      </c>
      <c r="GL15" s="2">
        <v>63.395499999999991</v>
      </c>
      <c r="GM15" s="2">
        <v>67.875</v>
      </c>
      <c r="GN15" s="2">
        <v>2.4750000000000005</v>
      </c>
      <c r="GO15" s="2">
        <v>5.625</v>
      </c>
      <c r="GP15" s="2">
        <v>6.3350000000000009</v>
      </c>
      <c r="GQ15" s="2">
        <v>14.750000000000002</v>
      </c>
      <c r="GR15" s="2">
        <v>70.38</v>
      </c>
      <c r="GS15" s="2">
        <v>68.925000000000011</v>
      </c>
      <c r="GT15" s="2">
        <v>1.55</v>
      </c>
      <c r="GU15" s="2">
        <v>11.174999999999999</v>
      </c>
      <c r="GV15" s="2">
        <v>7.1349999999999998</v>
      </c>
      <c r="GW15" s="2">
        <v>11.975000000000001</v>
      </c>
      <c r="GX15" s="2">
        <v>66.534999999999997</v>
      </c>
      <c r="GY15" s="2">
        <v>63.774999999999999</v>
      </c>
      <c r="GZ15" s="2">
        <v>1.7649999999999999</v>
      </c>
      <c r="HA15" s="2">
        <v>1.1999999999999997</v>
      </c>
      <c r="HB15" s="2">
        <v>6.4450000000000003</v>
      </c>
      <c r="HC15" s="2">
        <v>10.7</v>
      </c>
      <c r="HD15" s="2">
        <v>68.35499999999999</v>
      </c>
      <c r="HE15" s="2">
        <v>65.7</v>
      </c>
      <c r="HF15" s="2">
        <v>1.9300000000000004</v>
      </c>
      <c r="HG15" s="2">
        <v>1.0249999999999999</v>
      </c>
      <c r="HH15" s="2">
        <v>9.6149999999999984</v>
      </c>
      <c r="HI15" s="2">
        <v>11.600000000000001</v>
      </c>
      <c r="HJ15" s="2">
        <v>66.429999999999993</v>
      </c>
      <c r="HK15" s="2">
        <v>54.349999999999994</v>
      </c>
      <c r="HL15" s="2">
        <v>2.1149999999999998</v>
      </c>
      <c r="HM15" s="2">
        <v>4.2</v>
      </c>
      <c r="HN15" s="2">
        <v>6.4299999999999979</v>
      </c>
      <c r="HO15" s="2">
        <v>11.049999999999999</v>
      </c>
      <c r="HP15" s="2">
        <v>66.974999999999994</v>
      </c>
      <c r="HQ15" s="2">
        <v>64.724999999999994</v>
      </c>
      <c r="HR15" s="2">
        <v>2.2649999999999997</v>
      </c>
      <c r="HS15" s="2">
        <v>3.0250000000000004</v>
      </c>
      <c r="HT15" s="2">
        <v>6.6399999999999988</v>
      </c>
      <c r="HU15" s="2">
        <v>13.55</v>
      </c>
    </row>
    <row r="16" spans="1:245" ht="18" customHeight="1">
      <c r="A16" s="110"/>
      <c r="B16" s="4">
        <v>63.9</v>
      </c>
      <c r="C16" s="113"/>
      <c r="D16" s="4">
        <v>0.1</v>
      </c>
      <c r="E16" s="113"/>
      <c r="F16" s="4">
        <v>6.5</v>
      </c>
      <c r="G16" s="113"/>
      <c r="H16" s="4">
        <v>59.6</v>
      </c>
      <c r="I16" s="113"/>
      <c r="J16" s="4">
        <v>1.8</v>
      </c>
      <c r="K16" s="113"/>
      <c r="L16" s="4">
        <v>6.9</v>
      </c>
      <c r="M16" s="113"/>
      <c r="N16" s="4">
        <v>69.2</v>
      </c>
      <c r="O16" s="113"/>
      <c r="P16" s="4">
        <v>3.7</v>
      </c>
      <c r="Q16" s="113"/>
      <c r="R16" s="4">
        <v>5.6</v>
      </c>
      <c r="S16" s="113"/>
      <c r="T16" s="4">
        <v>63.9</v>
      </c>
      <c r="U16" s="113"/>
      <c r="V16" s="4">
        <v>4.5999999999999996</v>
      </c>
      <c r="W16" s="113"/>
      <c r="X16" s="4">
        <v>5.5</v>
      </c>
      <c r="Y16" s="113"/>
      <c r="Z16" s="4">
        <v>58.8</v>
      </c>
      <c r="AA16" s="113"/>
      <c r="AB16" s="4">
        <v>2.7</v>
      </c>
      <c r="AC16" s="113"/>
      <c r="AD16" s="4">
        <v>8.1</v>
      </c>
      <c r="AE16" s="113"/>
      <c r="AF16" s="4">
        <v>61.3</v>
      </c>
      <c r="AG16" s="113"/>
      <c r="AH16" s="4">
        <v>0.5</v>
      </c>
      <c r="AI16" s="113"/>
      <c r="AJ16" s="4">
        <v>7.3</v>
      </c>
      <c r="AK16" s="113"/>
      <c r="AL16" s="4">
        <v>67.099999999999994</v>
      </c>
      <c r="AM16" s="113"/>
      <c r="AN16" s="4">
        <v>0.6</v>
      </c>
      <c r="AO16" s="113"/>
      <c r="AP16" s="4">
        <v>7.2</v>
      </c>
      <c r="AQ16" s="113"/>
      <c r="AR16" s="8"/>
      <c r="AS16" s="40">
        <v>1</v>
      </c>
      <c r="AT16" s="40">
        <f t="shared" ref="AT16:AT21" si="21">C13-I13</f>
        <v>0</v>
      </c>
      <c r="AU16" s="40">
        <f t="shared" ref="AU16:AU21" si="22">E13-K13</f>
        <v>0</v>
      </c>
      <c r="AV16" s="40">
        <f t="shared" ref="AV16:AV21" si="23">G13-M13</f>
        <v>0</v>
      </c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 t="s">
        <v>27</v>
      </c>
      <c r="BV16" s="8"/>
      <c r="BW16" s="44">
        <v>3</v>
      </c>
      <c r="BX16" s="2">
        <v>69.935000000000002</v>
      </c>
      <c r="BY16" s="2">
        <v>66.885000000000005</v>
      </c>
      <c r="BZ16" s="2">
        <v>65.789999999999992</v>
      </c>
      <c r="CA16" s="2">
        <v>67.099999999999994</v>
      </c>
      <c r="CB16" s="2">
        <v>68.2</v>
      </c>
      <c r="CC16" s="2">
        <v>66.39</v>
      </c>
      <c r="CD16" s="2">
        <v>66.955000000000013</v>
      </c>
      <c r="CE16" s="44">
        <v>3</v>
      </c>
      <c r="CF16" s="2">
        <v>2.0649999999999999</v>
      </c>
      <c r="CG16" s="2">
        <v>2.105</v>
      </c>
      <c r="CH16" s="2">
        <v>1.7599999999999998</v>
      </c>
      <c r="CI16" s="2">
        <v>1.7399999999999998</v>
      </c>
      <c r="CJ16" s="2">
        <v>1.9149999999999998</v>
      </c>
      <c r="CK16" s="2">
        <v>2.4050000000000002</v>
      </c>
      <c r="CL16" s="2">
        <v>2.27</v>
      </c>
      <c r="CM16" s="44">
        <v>3</v>
      </c>
      <c r="CN16" s="2">
        <v>7.12</v>
      </c>
      <c r="CO16" s="2">
        <v>6.5750000000000002</v>
      </c>
      <c r="CP16" s="2">
        <v>6.7399999999999993</v>
      </c>
      <c r="CQ16" s="2">
        <v>6.1249999999999991</v>
      </c>
      <c r="CR16" s="2">
        <v>9.5749999999999993</v>
      </c>
      <c r="CS16" s="2">
        <v>6.4599999999999991</v>
      </c>
      <c r="CT16" s="2">
        <v>6.5150000000000006</v>
      </c>
      <c r="CU16" s="8"/>
      <c r="CV16" s="8"/>
      <c r="CW16" s="93"/>
      <c r="CX16" s="64">
        <v>2</v>
      </c>
      <c r="CY16" s="70">
        <v>12.6</v>
      </c>
      <c r="CZ16" s="71">
        <v>1.07</v>
      </c>
      <c r="DA16" s="57">
        <v>60.989999999999995</v>
      </c>
      <c r="DB16" s="57">
        <v>1.81</v>
      </c>
      <c r="DC16" s="66">
        <v>7.24</v>
      </c>
      <c r="DD16" s="57">
        <v>322.2659452369241</v>
      </c>
      <c r="DE16" s="57">
        <v>212.70718232044197</v>
      </c>
      <c r="DF16" s="66">
        <v>221.33977900552483</v>
      </c>
      <c r="DH16" s="10">
        <v>6</v>
      </c>
      <c r="DI16" s="26">
        <v>0.98</v>
      </c>
      <c r="DJ16" s="26">
        <v>1.69</v>
      </c>
      <c r="DK16" s="26">
        <v>1.66</v>
      </c>
      <c r="DL16" s="26">
        <v>1.42</v>
      </c>
      <c r="DM16" s="26">
        <v>1.2</v>
      </c>
      <c r="DN16" s="26">
        <v>1.25</v>
      </c>
      <c r="DO16" s="26">
        <v>1.27</v>
      </c>
      <c r="DP16" s="26">
        <v>1.22</v>
      </c>
      <c r="DR16" s="78">
        <v>4</v>
      </c>
      <c r="DS16" s="79">
        <v>14</v>
      </c>
      <c r="DT16" s="35">
        <v>0.9</v>
      </c>
      <c r="DU16" s="79">
        <v>13.5</v>
      </c>
      <c r="DV16" s="35">
        <v>0.89</v>
      </c>
      <c r="DW16" s="79">
        <v>14.2</v>
      </c>
      <c r="DX16" s="35">
        <v>1.1599999999999999</v>
      </c>
      <c r="DY16" s="79">
        <v>14.5</v>
      </c>
      <c r="DZ16" s="35">
        <v>1.55</v>
      </c>
      <c r="EA16" s="79">
        <v>14.3</v>
      </c>
      <c r="EB16" s="35">
        <v>1.56</v>
      </c>
      <c r="EC16" s="79">
        <v>14.5</v>
      </c>
      <c r="ED16" s="35">
        <v>1.86</v>
      </c>
      <c r="EE16" s="79">
        <v>14.5</v>
      </c>
      <c r="EF16" s="35">
        <v>1.23</v>
      </c>
      <c r="EH16" s="44">
        <v>3</v>
      </c>
      <c r="EI16" s="75">
        <v>101.27261028097519</v>
      </c>
      <c r="EJ16" s="75">
        <v>100.47095761381475</v>
      </c>
      <c r="EK16" s="75">
        <v>103.28317373461013</v>
      </c>
      <c r="EL16" s="75">
        <v>100</v>
      </c>
      <c r="EM16" s="75">
        <v>90.87243401759531</v>
      </c>
      <c r="EN16" s="75">
        <v>103.29115830697393</v>
      </c>
      <c r="EO16" s="75">
        <v>93.981032036442372</v>
      </c>
      <c r="EP16" s="44">
        <v>3</v>
      </c>
      <c r="EQ16" s="75">
        <v>203.3898305084746</v>
      </c>
      <c r="ER16" s="75">
        <v>155.58194774346791</v>
      </c>
      <c r="ES16" s="75">
        <v>176.13636363636365</v>
      </c>
      <c r="ET16" s="75">
        <v>147.98850574712648</v>
      </c>
      <c r="EU16" s="75">
        <v>231.07049608355092</v>
      </c>
      <c r="EV16" s="75">
        <v>125.77962577962576</v>
      </c>
      <c r="EW16" s="75">
        <v>123.34801762114536</v>
      </c>
      <c r="EX16" s="44">
        <v>3</v>
      </c>
      <c r="EY16" s="76">
        <v>179.07303370786516</v>
      </c>
      <c r="EZ16" s="76">
        <v>177.94676806083649</v>
      </c>
      <c r="FA16" s="76">
        <v>167.65578635014836</v>
      </c>
      <c r="FB16" s="76">
        <v>188.57142857142861</v>
      </c>
      <c r="FC16" s="76">
        <v>150.39164490861617</v>
      </c>
      <c r="FD16" s="76">
        <v>212.46130030959756</v>
      </c>
      <c r="FE16" s="76">
        <v>210.28396009209516</v>
      </c>
      <c r="FH16" s="44">
        <v>3</v>
      </c>
      <c r="FI16" s="2">
        <f t="shared" si="0"/>
        <v>101.27261028097519</v>
      </c>
      <c r="FJ16" s="2">
        <f t="shared" si="1"/>
        <v>203.3898305084746</v>
      </c>
      <c r="FK16" s="2">
        <f t="shared" si="2"/>
        <v>179.07303370786516</v>
      </c>
      <c r="FL16" s="2">
        <f t="shared" si="3"/>
        <v>100.47095761381475</v>
      </c>
      <c r="FM16" s="2">
        <f t="shared" si="4"/>
        <v>155.58194774346791</v>
      </c>
      <c r="FN16" s="2">
        <f t="shared" si="5"/>
        <v>177.94676806083649</v>
      </c>
      <c r="FO16" s="2">
        <f t="shared" si="6"/>
        <v>103.28317373461013</v>
      </c>
      <c r="FP16" s="2">
        <f t="shared" si="7"/>
        <v>176.13636363636365</v>
      </c>
      <c r="FQ16" s="2">
        <f t="shared" si="8"/>
        <v>167.65578635014836</v>
      </c>
      <c r="FR16" s="2">
        <f t="shared" si="9"/>
        <v>100</v>
      </c>
      <c r="FS16" s="2">
        <f t="shared" si="10"/>
        <v>147.98850574712648</v>
      </c>
      <c r="FT16" s="2">
        <f t="shared" si="11"/>
        <v>188.57142857142861</v>
      </c>
      <c r="FU16" s="2">
        <f t="shared" si="12"/>
        <v>90.87243401759531</v>
      </c>
      <c r="FV16" s="2">
        <f t="shared" si="13"/>
        <v>231.07049608355092</v>
      </c>
      <c r="FW16" s="2">
        <f t="shared" si="14"/>
        <v>150.39164490861617</v>
      </c>
      <c r="FX16" s="2">
        <f t="shared" si="15"/>
        <v>103.29115830697393</v>
      </c>
      <c r="FY16" s="2">
        <f t="shared" si="16"/>
        <v>125.77962577962576</v>
      </c>
      <c r="FZ16" s="2">
        <f t="shared" si="17"/>
        <v>212.46130030959756</v>
      </c>
      <c r="GA16" s="2">
        <f t="shared" si="18"/>
        <v>93.981032036442372</v>
      </c>
      <c r="GB16" s="2">
        <f t="shared" si="19"/>
        <v>123.34801762114536</v>
      </c>
      <c r="GC16" s="2">
        <f t="shared" si="20"/>
        <v>210.28396009209516</v>
      </c>
      <c r="GE16" s="44">
        <v>3</v>
      </c>
      <c r="GF16" s="2">
        <v>69.935000000000002</v>
      </c>
      <c r="GG16" s="2">
        <v>70.825000000000003</v>
      </c>
      <c r="GH16" s="2">
        <v>2.0649999999999999</v>
      </c>
      <c r="GI16" s="2">
        <v>4.2</v>
      </c>
      <c r="GJ16" s="2">
        <v>7.12</v>
      </c>
      <c r="GK16" s="2">
        <v>12.75</v>
      </c>
      <c r="GL16" s="2">
        <v>66.885000000000005</v>
      </c>
      <c r="GM16" s="2">
        <v>67.2</v>
      </c>
      <c r="GN16" s="2">
        <v>2.105</v>
      </c>
      <c r="GO16" s="2">
        <v>3.2749999999999995</v>
      </c>
      <c r="GP16" s="2">
        <v>6.5750000000000002</v>
      </c>
      <c r="GQ16" s="2">
        <v>11.7</v>
      </c>
      <c r="GR16" s="2">
        <v>65.789999999999992</v>
      </c>
      <c r="GS16" s="2">
        <v>67.95</v>
      </c>
      <c r="GT16" s="2">
        <v>1.7599999999999998</v>
      </c>
      <c r="GU16" s="2">
        <v>3.0999999999999996</v>
      </c>
      <c r="GV16" s="2">
        <v>6.7399999999999993</v>
      </c>
      <c r="GW16" s="2">
        <v>11.299999999999999</v>
      </c>
      <c r="GX16" s="2">
        <v>67.099999999999994</v>
      </c>
      <c r="GY16" s="2">
        <v>67.099999999999994</v>
      </c>
      <c r="GZ16" s="2">
        <v>1.7399999999999998</v>
      </c>
      <c r="HA16" s="2">
        <v>2.5750000000000002</v>
      </c>
      <c r="HB16" s="2">
        <v>6.1249999999999991</v>
      </c>
      <c r="HC16" s="2">
        <v>11.55</v>
      </c>
      <c r="HD16" s="2">
        <v>68.2</v>
      </c>
      <c r="HE16" s="2">
        <v>61.975000000000009</v>
      </c>
      <c r="HF16" s="2">
        <v>1.9149999999999998</v>
      </c>
      <c r="HG16" s="2">
        <v>4.4249999999999998</v>
      </c>
      <c r="HH16" s="2">
        <v>9.5749999999999993</v>
      </c>
      <c r="HI16" s="2">
        <v>14.399999999999999</v>
      </c>
      <c r="HJ16" s="2">
        <v>66.39</v>
      </c>
      <c r="HK16" s="2">
        <v>68.574999999999989</v>
      </c>
      <c r="HL16" s="2">
        <v>2.4050000000000002</v>
      </c>
      <c r="HM16" s="2">
        <v>3.0249999999999999</v>
      </c>
      <c r="HN16" s="2">
        <v>6.4599999999999991</v>
      </c>
      <c r="HO16" s="2">
        <v>13.725000000000001</v>
      </c>
      <c r="HP16" s="2">
        <v>66.955000000000013</v>
      </c>
      <c r="HQ16" s="2">
        <v>62.924999999999997</v>
      </c>
      <c r="HR16" s="2">
        <v>2.27</v>
      </c>
      <c r="HS16" s="2">
        <v>2.8</v>
      </c>
      <c r="HT16" s="2">
        <v>6.5150000000000006</v>
      </c>
      <c r="HU16" s="2">
        <v>13.7</v>
      </c>
    </row>
    <row r="17" spans="1:229" ht="18" customHeight="1">
      <c r="A17" s="110"/>
      <c r="B17" s="4">
        <v>65.3</v>
      </c>
      <c r="C17" s="113"/>
      <c r="D17" s="4">
        <v>1.6</v>
      </c>
      <c r="E17" s="113"/>
      <c r="F17" s="4">
        <v>5</v>
      </c>
      <c r="G17" s="113"/>
      <c r="H17" s="4">
        <v>60.7</v>
      </c>
      <c r="I17" s="113"/>
      <c r="J17" s="4">
        <v>2.4</v>
      </c>
      <c r="K17" s="113"/>
      <c r="L17" s="4">
        <v>6.6</v>
      </c>
      <c r="M17" s="113"/>
      <c r="N17" s="4">
        <v>64.3</v>
      </c>
      <c r="O17" s="113"/>
      <c r="P17" s="4">
        <v>0.1</v>
      </c>
      <c r="Q17" s="113"/>
      <c r="R17" s="4">
        <v>7.3</v>
      </c>
      <c r="S17" s="113"/>
      <c r="T17" s="4">
        <v>60.3</v>
      </c>
      <c r="U17" s="113"/>
      <c r="V17" s="4">
        <v>1.6</v>
      </c>
      <c r="W17" s="113"/>
      <c r="X17" s="4">
        <v>6.5</v>
      </c>
      <c r="Y17" s="113"/>
      <c r="Z17" s="4">
        <v>57.3</v>
      </c>
      <c r="AA17" s="113"/>
      <c r="AB17" s="4">
        <v>4.5999999999999996</v>
      </c>
      <c r="AC17" s="113"/>
      <c r="AD17" s="4">
        <v>5.9</v>
      </c>
      <c r="AE17" s="113"/>
      <c r="AF17" s="4">
        <v>63.6</v>
      </c>
      <c r="AG17" s="113"/>
      <c r="AH17" s="4">
        <v>2.4</v>
      </c>
      <c r="AI17" s="113"/>
      <c r="AJ17" s="4">
        <v>5</v>
      </c>
      <c r="AK17" s="113"/>
      <c r="AL17" s="4">
        <v>62.7</v>
      </c>
      <c r="AM17" s="113"/>
      <c r="AN17" s="4">
        <v>3.1</v>
      </c>
      <c r="AO17" s="113"/>
      <c r="AP17" s="4">
        <v>5</v>
      </c>
      <c r="AQ17" s="113"/>
      <c r="AR17" s="8"/>
      <c r="AS17" s="40">
        <v>2</v>
      </c>
      <c r="AT17" s="40">
        <f t="shared" si="21"/>
        <v>0</v>
      </c>
      <c r="AU17" s="40">
        <f t="shared" si="22"/>
        <v>0</v>
      </c>
      <c r="AV17" s="40">
        <f t="shared" si="23"/>
        <v>0</v>
      </c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8"/>
      <c r="BW17" s="44">
        <v>4</v>
      </c>
      <c r="BX17" s="2">
        <v>70.044999999999987</v>
      </c>
      <c r="BY17" s="2">
        <v>67.27</v>
      </c>
      <c r="BZ17" s="2">
        <v>69.454999999999998</v>
      </c>
      <c r="CA17" s="2">
        <v>96.465000000000003</v>
      </c>
      <c r="CB17" s="2">
        <v>68.925000000000011</v>
      </c>
      <c r="CC17" s="2">
        <v>66.774999999999977</v>
      </c>
      <c r="CD17" s="2">
        <v>67.365000000000009</v>
      </c>
      <c r="CE17" s="44">
        <v>4</v>
      </c>
      <c r="CF17" s="2">
        <v>1.9850000000000005</v>
      </c>
      <c r="CG17" s="2">
        <v>1.9150000000000005</v>
      </c>
      <c r="CH17" s="2">
        <v>1.7949999999999999</v>
      </c>
      <c r="CI17" s="2">
        <v>1.7900000000000003</v>
      </c>
      <c r="CJ17" s="2">
        <v>2.1300000000000003</v>
      </c>
      <c r="CK17" s="2">
        <v>5.7549999999999981</v>
      </c>
      <c r="CL17" s="2">
        <v>2.3749999999999996</v>
      </c>
      <c r="CM17" s="44">
        <v>4</v>
      </c>
      <c r="CN17" s="2">
        <v>6.1449999999999996</v>
      </c>
      <c r="CO17" s="2">
        <v>5.62</v>
      </c>
      <c r="CP17" s="2">
        <v>6.87</v>
      </c>
      <c r="CQ17" s="2">
        <v>6.335</v>
      </c>
      <c r="CR17" s="2">
        <v>6.2299999999999995</v>
      </c>
      <c r="CS17" s="2">
        <v>6.0799999999999983</v>
      </c>
      <c r="CT17" s="2">
        <v>6.33</v>
      </c>
      <c r="CU17" s="8"/>
      <c r="CV17" s="8"/>
      <c r="CW17" s="93"/>
      <c r="CX17" s="64">
        <v>3</v>
      </c>
      <c r="CY17" s="70">
        <v>12.9</v>
      </c>
      <c r="CZ17" s="71">
        <v>0.85</v>
      </c>
      <c r="DA17" s="57">
        <v>62.365000000000009</v>
      </c>
      <c r="DB17" s="57">
        <v>1.98</v>
      </c>
      <c r="DC17" s="66">
        <v>6.9149999999999991</v>
      </c>
      <c r="DD17" s="57">
        <v>104.22512627274911</v>
      </c>
      <c r="DE17" s="57">
        <v>290.40404040404042</v>
      </c>
      <c r="DF17" s="66">
        <v>192.69703543022416</v>
      </c>
      <c r="DH17" s="27"/>
      <c r="DI17" s="27"/>
      <c r="DJ17" s="27"/>
      <c r="DK17" s="27"/>
      <c r="DL17" s="27"/>
      <c r="DM17" s="27"/>
      <c r="DN17" s="27"/>
      <c r="DO17" s="27"/>
      <c r="DP17" s="27"/>
      <c r="DR17" s="78">
        <v>5</v>
      </c>
      <c r="DS17" s="79">
        <v>14.5</v>
      </c>
      <c r="DT17" s="35">
        <v>0.95</v>
      </c>
      <c r="DU17" s="79">
        <v>14.8</v>
      </c>
      <c r="DV17" s="35">
        <v>1.45</v>
      </c>
      <c r="DW17" s="79">
        <v>15.2</v>
      </c>
      <c r="DX17" s="35">
        <v>1.47</v>
      </c>
      <c r="DY17" s="79">
        <v>15.6</v>
      </c>
      <c r="DZ17" s="35">
        <v>1.38</v>
      </c>
      <c r="EA17" s="79">
        <v>15.6</v>
      </c>
      <c r="EB17" s="35">
        <v>1.32</v>
      </c>
      <c r="EC17" s="79">
        <v>15</v>
      </c>
      <c r="ED17" s="35">
        <v>1.3</v>
      </c>
      <c r="EE17" s="79">
        <v>15.3</v>
      </c>
      <c r="EF17" s="35">
        <v>1.35</v>
      </c>
      <c r="EH17" s="44">
        <v>4</v>
      </c>
      <c r="EI17" s="75">
        <v>91.012920265543599</v>
      </c>
      <c r="EJ17" s="75">
        <v>93.875427382191177</v>
      </c>
      <c r="EK17" s="75">
        <v>93.909725721690293</v>
      </c>
      <c r="EL17" s="75">
        <v>67.019126107914801</v>
      </c>
      <c r="EM17" s="75">
        <v>96.51795429815013</v>
      </c>
      <c r="EN17" s="75">
        <v>89.928865593410734</v>
      </c>
      <c r="EO17" s="75">
        <v>92.332813775699535</v>
      </c>
      <c r="EP17" s="44">
        <v>4</v>
      </c>
      <c r="EQ17" s="75">
        <v>200.25188916876573</v>
      </c>
      <c r="ER17" s="75">
        <v>193.21148825065271</v>
      </c>
      <c r="ES17" s="75">
        <v>270.19498607242343</v>
      </c>
      <c r="ET17" s="75">
        <v>101.95530726256983</v>
      </c>
      <c r="EU17" s="75">
        <v>70.422535211267586</v>
      </c>
      <c r="EV17" s="75">
        <v>65.595134665508283</v>
      </c>
      <c r="EW17" s="75">
        <v>132.63157894736847</v>
      </c>
      <c r="EX17" s="44">
        <v>4</v>
      </c>
      <c r="EY17" s="76">
        <v>210.33360455655003</v>
      </c>
      <c r="EZ17" s="76">
        <v>276.24555160142347</v>
      </c>
      <c r="FA17" s="76">
        <v>161.20815138282384</v>
      </c>
      <c r="FB17" s="76">
        <v>179.95264404104182</v>
      </c>
      <c r="FC17" s="76">
        <v>200.24077046548962</v>
      </c>
      <c r="FD17" s="76">
        <v>195.72368421052636</v>
      </c>
      <c r="FE17" s="76">
        <v>192.33807266982623</v>
      </c>
      <c r="FH17" s="44">
        <v>4</v>
      </c>
      <c r="FI17" s="2">
        <f t="shared" si="0"/>
        <v>91.012920265543599</v>
      </c>
      <c r="FJ17" s="2">
        <f t="shared" si="1"/>
        <v>200.25188916876573</v>
      </c>
      <c r="FK17" s="2">
        <f t="shared" si="2"/>
        <v>210.33360455655003</v>
      </c>
      <c r="FL17" s="2">
        <f t="shared" si="3"/>
        <v>93.875427382191177</v>
      </c>
      <c r="FM17" s="2">
        <f t="shared" si="4"/>
        <v>193.21148825065271</v>
      </c>
      <c r="FN17" s="2">
        <f t="shared" si="5"/>
        <v>276.24555160142347</v>
      </c>
      <c r="FO17" s="2">
        <f t="shared" si="6"/>
        <v>93.909725721690293</v>
      </c>
      <c r="FP17" s="2">
        <f t="shared" si="7"/>
        <v>270.19498607242343</v>
      </c>
      <c r="FQ17" s="2">
        <f t="shared" si="8"/>
        <v>161.20815138282384</v>
      </c>
      <c r="FR17" s="2">
        <f t="shared" si="9"/>
        <v>67.019126107914801</v>
      </c>
      <c r="FS17" s="2">
        <f t="shared" si="10"/>
        <v>101.95530726256983</v>
      </c>
      <c r="FT17" s="2">
        <f t="shared" si="11"/>
        <v>179.95264404104182</v>
      </c>
      <c r="FU17" s="2">
        <f t="shared" si="12"/>
        <v>96.51795429815013</v>
      </c>
      <c r="FV17" s="2">
        <f t="shared" si="13"/>
        <v>70.422535211267586</v>
      </c>
      <c r="FW17" s="2">
        <f t="shared" si="14"/>
        <v>200.24077046548962</v>
      </c>
      <c r="FX17" s="2">
        <f t="shared" si="15"/>
        <v>89.928865593410734</v>
      </c>
      <c r="FY17" s="2">
        <f t="shared" si="16"/>
        <v>65.595134665508283</v>
      </c>
      <c r="FZ17" s="2">
        <f t="shared" si="17"/>
        <v>195.72368421052636</v>
      </c>
      <c r="GA17" s="2">
        <f t="shared" si="18"/>
        <v>92.332813775699535</v>
      </c>
      <c r="GB17" s="2">
        <f t="shared" si="19"/>
        <v>132.63157894736847</v>
      </c>
      <c r="GC17" s="2">
        <f t="shared" si="20"/>
        <v>192.33807266982623</v>
      </c>
      <c r="GE17" s="44">
        <v>4</v>
      </c>
      <c r="GF17" s="2">
        <v>70.044999999999987</v>
      </c>
      <c r="GG17" s="2">
        <v>63.75</v>
      </c>
      <c r="GH17" s="2">
        <v>1.9850000000000005</v>
      </c>
      <c r="GI17" s="2">
        <v>3.9750000000000005</v>
      </c>
      <c r="GJ17" s="2">
        <v>6.1449999999999996</v>
      </c>
      <c r="GK17" s="2">
        <v>12.924999999999999</v>
      </c>
      <c r="GL17" s="2">
        <v>67.27</v>
      </c>
      <c r="GM17" s="2">
        <v>63.150000000000006</v>
      </c>
      <c r="GN17" s="2">
        <v>1.9150000000000005</v>
      </c>
      <c r="GO17" s="2">
        <v>3.7</v>
      </c>
      <c r="GP17" s="2">
        <v>5.62</v>
      </c>
      <c r="GQ17" s="2">
        <v>15.525000000000002</v>
      </c>
      <c r="GR17" s="2">
        <v>69.454999999999998</v>
      </c>
      <c r="GS17" s="2">
        <v>65.224999999999994</v>
      </c>
      <c r="GT17" s="2">
        <v>1.7949999999999999</v>
      </c>
      <c r="GU17" s="2">
        <v>4.8500000000000005</v>
      </c>
      <c r="GV17" s="2">
        <v>6.87</v>
      </c>
      <c r="GW17" s="2">
        <v>11.074999999999999</v>
      </c>
      <c r="GX17" s="2">
        <v>96.465000000000003</v>
      </c>
      <c r="GY17" s="2">
        <v>64.650000000000006</v>
      </c>
      <c r="GZ17" s="2">
        <v>1.7900000000000003</v>
      </c>
      <c r="HA17" s="2">
        <v>1.8250000000000002</v>
      </c>
      <c r="HB17" s="2">
        <v>6.335</v>
      </c>
      <c r="HC17" s="2">
        <v>11.4</v>
      </c>
      <c r="HD17" s="2">
        <v>68.925000000000011</v>
      </c>
      <c r="HE17" s="2">
        <v>66.524999999999991</v>
      </c>
      <c r="HF17" s="2">
        <v>2.1300000000000003</v>
      </c>
      <c r="HG17" s="2">
        <v>1.5</v>
      </c>
      <c r="HH17" s="2">
        <v>6.2299999999999995</v>
      </c>
      <c r="HI17" s="2">
        <v>12.475000000000001</v>
      </c>
      <c r="HJ17" s="2">
        <v>66.774999999999977</v>
      </c>
      <c r="HK17" s="2">
        <v>60.05</v>
      </c>
      <c r="HL17" s="2">
        <v>5.7549999999999981</v>
      </c>
      <c r="HM17" s="2">
        <v>3.7750000000000004</v>
      </c>
      <c r="HN17" s="2">
        <v>6.0799999999999983</v>
      </c>
      <c r="HO17" s="2">
        <v>11.9</v>
      </c>
      <c r="HP17" s="2">
        <v>67.365000000000009</v>
      </c>
      <c r="HQ17" s="2">
        <v>62.2</v>
      </c>
      <c r="HR17" s="2">
        <v>2.3749999999999996</v>
      </c>
      <c r="HS17" s="2">
        <v>3.1500000000000004</v>
      </c>
      <c r="HT17" s="2">
        <v>6.33</v>
      </c>
      <c r="HU17" s="2">
        <v>12.175000000000001</v>
      </c>
    </row>
    <row r="18" spans="1:229" ht="18" customHeight="1">
      <c r="A18" s="110"/>
      <c r="B18" s="4">
        <v>62.8</v>
      </c>
      <c r="C18" s="113"/>
      <c r="D18" s="4">
        <v>1.2</v>
      </c>
      <c r="E18" s="113"/>
      <c r="F18" s="4">
        <v>7.9</v>
      </c>
      <c r="G18" s="113"/>
      <c r="H18" s="4">
        <v>60.5</v>
      </c>
      <c r="I18" s="113"/>
      <c r="J18" s="4">
        <v>1.6</v>
      </c>
      <c r="K18" s="113"/>
      <c r="L18" s="4">
        <v>7</v>
      </c>
      <c r="M18" s="113"/>
      <c r="N18" s="4">
        <v>76.099999999999994</v>
      </c>
      <c r="O18" s="113"/>
      <c r="P18" s="4">
        <v>3.6</v>
      </c>
      <c r="Q18" s="113"/>
      <c r="R18" s="4">
        <v>6.3</v>
      </c>
      <c r="S18" s="113"/>
      <c r="T18" s="4">
        <v>63</v>
      </c>
      <c r="U18" s="113"/>
      <c r="V18" s="4">
        <v>1.3</v>
      </c>
      <c r="W18" s="113"/>
      <c r="X18" s="4">
        <v>9.4</v>
      </c>
      <c r="Y18" s="113"/>
      <c r="Z18" s="4">
        <v>62.2</v>
      </c>
      <c r="AA18" s="113"/>
      <c r="AB18" s="4">
        <v>4.5</v>
      </c>
      <c r="AC18" s="113"/>
      <c r="AD18" s="4">
        <v>5.0999999999999996</v>
      </c>
      <c r="AE18" s="113"/>
      <c r="AF18" s="4">
        <v>60.2</v>
      </c>
      <c r="AG18" s="113"/>
      <c r="AH18" s="4">
        <v>1.8</v>
      </c>
      <c r="AI18" s="113"/>
      <c r="AJ18" s="4">
        <v>6.1</v>
      </c>
      <c r="AK18" s="113"/>
      <c r="AL18" s="4">
        <v>61</v>
      </c>
      <c r="AM18" s="113"/>
      <c r="AN18" s="4">
        <v>3</v>
      </c>
      <c r="AO18" s="113"/>
      <c r="AP18" s="4">
        <v>7.2</v>
      </c>
      <c r="AQ18" s="113"/>
      <c r="AR18" s="8"/>
      <c r="AS18" s="40">
        <v>3</v>
      </c>
      <c r="AT18" s="40">
        <f t="shared" si="21"/>
        <v>0</v>
      </c>
      <c r="AU18" s="40">
        <f t="shared" si="22"/>
        <v>0</v>
      </c>
      <c r="AV18" s="40">
        <f t="shared" si="23"/>
        <v>0</v>
      </c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8"/>
      <c r="BW18" s="44">
        <v>5</v>
      </c>
      <c r="BX18" s="2">
        <v>69.099999999999994</v>
      </c>
      <c r="BY18" s="2">
        <v>67.5</v>
      </c>
      <c r="BZ18" s="2">
        <v>69.474999999999994</v>
      </c>
      <c r="CA18" s="2">
        <v>67.024999999999991</v>
      </c>
      <c r="CB18" s="2">
        <v>68.594999999999999</v>
      </c>
      <c r="CC18" s="2">
        <v>68.129999999999981</v>
      </c>
      <c r="CD18" s="2">
        <v>67.664999999999992</v>
      </c>
      <c r="CE18" s="44">
        <v>5</v>
      </c>
      <c r="CF18" s="2">
        <v>2.4199999999999995</v>
      </c>
      <c r="CG18" s="2">
        <v>2.3200000000000007</v>
      </c>
      <c r="CH18" s="2">
        <v>1.42</v>
      </c>
      <c r="CI18" s="2">
        <v>1.9650000000000003</v>
      </c>
      <c r="CJ18" s="2">
        <v>1.9550000000000001</v>
      </c>
      <c r="CK18" s="2">
        <v>2.1949999999999998</v>
      </c>
      <c r="CL18" s="2">
        <v>2.3549999999999995</v>
      </c>
      <c r="CM18" s="44">
        <v>5</v>
      </c>
      <c r="CN18" s="2">
        <v>6.62</v>
      </c>
      <c r="CO18" s="2">
        <v>6.1850000000000005</v>
      </c>
      <c r="CP18" s="2">
        <v>7.5049999999999981</v>
      </c>
      <c r="CQ18" s="2">
        <v>6.28</v>
      </c>
      <c r="CR18" s="2">
        <v>6.625</v>
      </c>
      <c r="CS18" s="2">
        <v>6.2350000000000003</v>
      </c>
      <c r="CT18" s="2">
        <v>8.7249999999999996</v>
      </c>
      <c r="CU18" s="8"/>
      <c r="CV18" s="8"/>
      <c r="CW18" s="93"/>
      <c r="CX18" s="64">
        <v>4</v>
      </c>
      <c r="CY18" s="70">
        <v>12.9</v>
      </c>
      <c r="CZ18" s="71">
        <v>1.24</v>
      </c>
      <c r="DA18" s="57">
        <v>83.89500000000001</v>
      </c>
      <c r="DB18" s="57">
        <v>4.5950000000000006</v>
      </c>
      <c r="DC18" s="66">
        <v>6.3550000000000013</v>
      </c>
      <c r="DD18" s="57">
        <v>73.007926574885261</v>
      </c>
      <c r="DE18" s="57">
        <v>47.334058759521206</v>
      </c>
      <c r="DF18" s="66">
        <v>228.95357985837919</v>
      </c>
      <c r="DR18" s="78">
        <v>6</v>
      </c>
      <c r="DS18" s="79">
        <v>15</v>
      </c>
      <c r="DT18" s="35">
        <v>0.98</v>
      </c>
      <c r="DU18" s="79">
        <v>15.4</v>
      </c>
      <c r="DV18" s="35">
        <v>1.69</v>
      </c>
      <c r="DW18" s="79">
        <v>15.3</v>
      </c>
      <c r="DX18" s="35">
        <v>1.66</v>
      </c>
      <c r="DY18" s="79">
        <v>15.4</v>
      </c>
      <c r="DZ18" s="35">
        <v>1.42</v>
      </c>
      <c r="EA18" s="79">
        <v>15.4</v>
      </c>
      <c r="EB18" s="35">
        <v>1.2</v>
      </c>
      <c r="EC18" s="79">
        <v>15.3</v>
      </c>
      <c r="ED18" s="35">
        <v>1.25</v>
      </c>
      <c r="EE18" s="79">
        <v>15.5</v>
      </c>
      <c r="EF18" s="35">
        <v>1.27</v>
      </c>
      <c r="EH18" s="44">
        <v>5</v>
      </c>
      <c r="EI18" s="75">
        <v>103.61794500723589</v>
      </c>
      <c r="EJ18" s="75">
        <v>99.555555555555557</v>
      </c>
      <c r="EK18" s="75">
        <v>97.301187477509927</v>
      </c>
      <c r="EL18" s="75">
        <v>95.300261096605752</v>
      </c>
      <c r="EM18" s="75">
        <v>95.05065966907209</v>
      </c>
      <c r="EN18" s="75">
        <v>91.699691765742003</v>
      </c>
      <c r="EO18" s="75">
        <v>102.45326239562553</v>
      </c>
      <c r="EP18" s="44">
        <v>5</v>
      </c>
      <c r="EQ18" s="75">
        <v>164.25619834710747</v>
      </c>
      <c r="ER18" s="75">
        <v>84.051724137931018</v>
      </c>
      <c r="ES18" s="75">
        <v>278.16901408450707</v>
      </c>
      <c r="ET18" s="75">
        <v>203.56234096692108</v>
      </c>
      <c r="EU18" s="75">
        <v>193.09462915601023</v>
      </c>
      <c r="EV18" s="75">
        <v>141.23006833712986</v>
      </c>
      <c r="EW18" s="75">
        <v>195.32908704883235</v>
      </c>
      <c r="EX18" s="44">
        <v>5</v>
      </c>
      <c r="EY18" s="76">
        <v>199.01812688821755</v>
      </c>
      <c r="EZ18" s="76">
        <v>240.09700889248182</v>
      </c>
      <c r="FA18" s="76">
        <v>175.54963357761494</v>
      </c>
      <c r="FB18" s="76">
        <v>190.68471337579621</v>
      </c>
      <c r="FC18" s="76">
        <v>198.8679245283019</v>
      </c>
      <c r="FD18" s="76">
        <v>200.08019246190852</v>
      </c>
      <c r="FE18" s="76">
        <v>151.86246418338109</v>
      </c>
      <c r="FH18" s="44">
        <v>5</v>
      </c>
      <c r="FI18" s="2">
        <f t="shared" si="0"/>
        <v>103.61794500723589</v>
      </c>
      <c r="FJ18" s="2">
        <f t="shared" si="1"/>
        <v>164.25619834710747</v>
      </c>
      <c r="FK18" s="2">
        <f t="shared" si="2"/>
        <v>199.01812688821755</v>
      </c>
      <c r="FL18" s="2">
        <f t="shared" si="3"/>
        <v>99.555555555555557</v>
      </c>
      <c r="FM18" s="2">
        <f t="shared" si="4"/>
        <v>84.051724137931018</v>
      </c>
      <c r="FN18" s="2">
        <f t="shared" si="5"/>
        <v>240.09700889248182</v>
      </c>
      <c r="FO18" s="2">
        <f t="shared" si="6"/>
        <v>97.301187477509927</v>
      </c>
      <c r="FP18" s="2">
        <f t="shared" si="7"/>
        <v>278.16901408450707</v>
      </c>
      <c r="FQ18" s="2">
        <f t="shared" si="8"/>
        <v>175.54963357761494</v>
      </c>
      <c r="FR18" s="2">
        <f t="shared" si="9"/>
        <v>95.300261096605752</v>
      </c>
      <c r="FS18" s="2">
        <f t="shared" si="10"/>
        <v>203.56234096692108</v>
      </c>
      <c r="FT18" s="2">
        <f t="shared" si="11"/>
        <v>190.68471337579621</v>
      </c>
      <c r="FU18" s="2">
        <f t="shared" si="12"/>
        <v>95.05065966907209</v>
      </c>
      <c r="FV18" s="2">
        <f t="shared" si="13"/>
        <v>193.09462915601023</v>
      </c>
      <c r="FW18" s="2">
        <f t="shared" si="14"/>
        <v>198.8679245283019</v>
      </c>
      <c r="FX18" s="2">
        <f t="shared" si="15"/>
        <v>91.699691765742003</v>
      </c>
      <c r="FY18" s="2">
        <f t="shared" si="16"/>
        <v>141.23006833712986</v>
      </c>
      <c r="FZ18" s="2">
        <f t="shared" si="17"/>
        <v>200.08019246190852</v>
      </c>
      <c r="GA18" s="2">
        <f t="shared" si="18"/>
        <v>102.45326239562553</v>
      </c>
      <c r="GB18" s="2">
        <f t="shared" si="19"/>
        <v>195.32908704883235</v>
      </c>
      <c r="GC18" s="2">
        <f t="shared" si="20"/>
        <v>151.86246418338109</v>
      </c>
      <c r="GE18" s="44">
        <v>5</v>
      </c>
      <c r="GF18" s="2">
        <v>69.099999999999994</v>
      </c>
      <c r="GG18" s="2">
        <v>71.599999999999994</v>
      </c>
      <c r="GH18" s="2">
        <v>2.4199999999999995</v>
      </c>
      <c r="GI18" s="2">
        <v>3.9750000000000001</v>
      </c>
      <c r="GJ18" s="2">
        <v>6.62</v>
      </c>
      <c r="GK18" s="2">
        <v>13.175000000000001</v>
      </c>
      <c r="GL18" s="2">
        <v>67.5</v>
      </c>
      <c r="GM18" s="2">
        <v>67.2</v>
      </c>
      <c r="GN18" s="2">
        <v>2.3200000000000007</v>
      </c>
      <c r="GO18" s="2">
        <v>1.9500000000000002</v>
      </c>
      <c r="GP18" s="2">
        <v>6.1850000000000005</v>
      </c>
      <c r="GQ18" s="2">
        <v>14.850000000000001</v>
      </c>
      <c r="GR18" s="2">
        <v>69.474999999999994</v>
      </c>
      <c r="GS18" s="2">
        <v>67.600000000000009</v>
      </c>
      <c r="GT18" s="2">
        <v>1.42</v>
      </c>
      <c r="GU18" s="2">
        <v>3.95</v>
      </c>
      <c r="GV18" s="2">
        <v>7.5049999999999981</v>
      </c>
      <c r="GW18" s="2">
        <v>13.174999999999999</v>
      </c>
      <c r="GX18" s="2">
        <v>67.024999999999991</v>
      </c>
      <c r="GY18" s="2">
        <v>63.875</v>
      </c>
      <c r="GZ18" s="2">
        <v>1.9650000000000003</v>
      </c>
      <c r="HA18" s="2">
        <v>4</v>
      </c>
      <c r="HB18" s="2">
        <v>6.28</v>
      </c>
      <c r="HC18" s="2">
        <v>11.975000000000001</v>
      </c>
      <c r="HD18" s="2">
        <v>68.594999999999999</v>
      </c>
      <c r="HE18" s="2">
        <v>65.2</v>
      </c>
      <c r="HF18" s="2">
        <v>1.9550000000000001</v>
      </c>
      <c r="HG18" s="2">
        <v>3.7750000000000004</v>
      </c>
      <c r="HH18" s="2">
        <v>6.625</v>
      </c>
      <c r="HI18" s="2">
        <v>13.175000000000001</v>
      </c>
      <c r="HJ18" s="2">
        <v>68.129999999999981</v>
      </c>
      <c r="HK18" s="2">
        <v>62.475000000000009</v>
      </c>
      <c r="HL18" s="2">
        <v>2.1949999999999998</v>
      </c>
      <c r="HM18" s="2">
        <v>3.1</v>
      </c>
      <c r="HN18" s="2">
        <v>6.2350000000000003</v>
      </c>
      <c r="HO18" s="2">
        <v>12.474999999999998</v>
      </c>
      <c r="HP18" s="2">
        <v>67.664999999999992</v>
      </c>
      <c r="HQ18" s="2">
        <v>69.325000000000003</v>
      </c>
      <c r="HR18" s="2">
        <v>2.3549999999999995</v>
      </c>
      <c r="HS18" s="2">
        <v>4.6000000000000005</v>
      </c>
      <c r="HT18" s="2">
        <v>8.7249999999999996</v>
      </c>
      <c r="HU18" s="2">
        <v>13.25</v>
      </c>
    </row>
    <row r="19" spans="1:229" ht="18" customHeight="1">
      <c r="A19" s="110"/>
      <c r="B19" s="4">
        <v>64.900000000000006</v>
      </c>
      <c r="C19" s="113"/>
      <c r="D19" s="4">
        <v>-0.5</v>
      </c>
      <c r="E19" s="113"/>
      <c r="F19" s="4">
        <v>9.3000000000000007</v>
      </c>
      <c r="G19" s="113"/>
      <c r="H19" s="4">
        <v>60.9</v>
      </c>
      <c r="I19" s="113"/>
      <c r="J19" s="4">
        <v>3.5</v>
      </c>
      <c r="K19" s="113"/>
      <c r="L19" s="4">
        <v>5.3</v>
      </c>
      <c r="M19" s="113"/>
      <c r="N19" s="4">
        <v>65</v>
      </c>
      <c r="O19" s="113"/>
      <c r="P19" s="4">
        <v>-0.5</v>
      </c>
      <c r="Q19" s="113"/>
      <c r="R19" s="4">
        <v>7.3</v>
      </c>
      <c r="S19" s="113"/>
      <c r="T19" s="4">
        <v>61.7</v>
      </c>
      <c r="U19" s="113"/>
      <c r="V19" s="4">
        <v>2.5</v>
      </c>
      <c r="W19" s="113"/>
      <c r="X19" s="4">
        <v>7.3</v>
      </c>
      <c r="Y19" s="113"/>
      <c r="Z19" s="4">
        <v>59.8</v>
      </c>
      <c r="AA19" s="113"/>
      <c r="AB19" s="4">
        <v>2</v>
      </c>
      <c r="AC19" s="113"/>
      <c r="AD19" s="4">
        <v>8.5</v>
      </c>
      <c r="AE19" s="113"/>
      <c r="AF19" s="4">
        <v>67</v>
      </c>
      <c r="AG19" s="113"/>
      <c r="AH19" s="4">
        <v>4.0999999999999996</v>
      </c>
      <c r="AI19" s="113"/>
      <c r="AJ19" s="4">
        <v>6.9</v>
      </c>
      <c r="AK19" s="113"/>
      <c r="AL19" s="4">
        <v>59.7</v>
      </c>
      <c r="AM19" s="113"/>
      <c r="AN19" s="4">
        <v>0.6</v>
      </c>
      <c r="AO19" s="113"/>
      <c r="AP19" s="4">
        <v>7.6</v>
      </c>
      <c r="AQ19" s="113"/>
      <c r="AR19" s="8"/>
      <c r="AS19" s="40">
        <v>4</v>
      </c>
      <c r="AT19" s="40">
        <f t="shared" si="21"/>
        <v>0</v>
      </c>
      <c r="AU19" s="40">
        <f t="shared" si="22"/>
        <v>0</v>
      </c>
      <c r="AV19" s="40">
        <f t="shared" si="23"/>
        <v>0</v>
      </c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8"/>
      <c r="BW19" s="44">
        <v>6</v>
      </c>
      <c r="BX19" s="2">
        <v>68.775000000000006</v>
      </c>
      <c r="BY19" s="2">
        <v>63.605000000000004</v>
      </c>
      <c r="BZ19" s="2">
        <v>70.315000000000012</v>
      </c>
      <c r="CA19" s="2">
        <v>68.28</v>
      </c>
      <c r="CB19" s="2">
        <v>67.295000000000016</v>
      </c>
      <c r="CC19" s="2">
        <v>66.349999999999994</v>
      </c>
      <c r="CD19" s="2">
        <v>67.024999999999991</v>
      </c>
      <c r="CE19" s="44">
        <v>6</v>
      </c>
      <c r="CF19" s="2">
        <v>1.5</v>
      </c>
      <c r="CG19" s="2">
        <v>3.2399999999999998</v>
      </c>
      <c r="CH19" s="2">
        <v>1.42</v>
      </c>
      <c r="CI19" s="2">
        <v>1.9550000000000001</v>
      </c>
      <c r="CJ19" s="2">
        <v>1.9149999999999998</v>
      </c>
      <c r="CK19" s="2">
        <v>2.2749999999999999</v>
      </c>
      <c r="CL19" s="2">
        <v>1.9700000000000002</v>
      </c>
      <c r="CM19" s="44">
        <v>6</v>
      </c>
      <c r="CN19" s="2">
        <v>6.6450000000000005</v>
      </c>
      <c r="CO19" s="2">
        <v>6.5400000000000009</v>
      </c>
      <c r="CP19" s="2">
        <v>7.65</v>
      </c>
      <c r="CQ19" s="2">
        <v>6.3599999999999994</v>
      </c>
      <c r="CR19" s="2">
        <v>6.5149999999999988</v>
      </c>
      <c r="CS19" s="2">
        <v>6.2699999999999987</v>
      </c>
      <c r="CT19" s="2">
        <v>6.0050000000000008</v>
      </c>
      <c r="CU19" s="8"/>
      <c r="CV19" s="8"/>
      <c r="CW19" s="93"/>
      <c r="CX19" s="64">
        <v>5</v>
      </c>
      <c r="CY19" s="70">
        <v>12.9</v>
      </c>
      <c r="CZ19" s="71">
        <v>1.24</v>
      </c>
      <c r="DA19" s="57">
        <v>61.824999999999989</v>
      </c>
      <c r="DB19" s="57">
        <v>2.2699999999999991</v>
      </c>
      <c r="DC19" s="66">
        <v>6.3049999999999997</v>
      </c>
      <c r="DD19" s="57">
        <v>93.489688637282669</v>
      </c>
      <c r="DE19" s="57">
        <v>102.42290748898684</v>
      </c>
      <c r="DF19" s="66">
        <v>202.22045995241871</v>
      </c>
      <c r="EH19" s="44">
        <v>6</v>
      </c>
      <c r="EI19" s="75">
        <v>104.76190476190474</v>
      </c>
      <c r="EJ19" s="75">
        <v>101.52503733983175</v>
      </c>
      <c r="EK19" s="75">
        <v>96.92099836450258</v>
      </c>
      <c r="EL19" s="75">
        <v>97.978910369068544</v>
      </c>
      <c r="EM19" s="75">
        <v>96.923991381231858</v>
      </c>
      <c r="EN19" s="75">
        <v>97.287113790504904</v>
      </c>
      <c r="EO19" s="75">
        <v>101.67847817978368</v>
      </c>
      <c r="EP19" s="44">
        <v>6</v>
      </c>
      <c r="EQ19" s="75">
        <v>103.33333333333334</v>
      </c>
      <c r="ER19" s="75">
        <v>96.450617283950621</v>
      </c>
      <c r="ES19" s="75">
        <v>327.46478873239437</v>
      </c>
      <c r="ET19" s="75">
        <v>79.283887468030684</v>
      </c>
      <c r="EU19" s="75">
        <v>121.4099216710183</v>
      </c>
      <c r="EV19" s="75">
        <v>173.62637362637363</v>
      </c>
      <c r="EW19" s="75">
        <v>129.4416243654822</v>
      </c>
      <c r="EX19" s="44">
        <v>6</v>
      </c>
      <c r="EY19" s="76">
        <v>148.23175319789314</v>
      </c>
      <c r="EZ19" s="76">
        <v>217.12538226299691</v>
      </c>
      <c r="FA19" s="76">
        <v>138.56209150326799</v>
      </c>
      <c r="FB19" s="76">
        <v>185.14150943396226</v>
      </c>
      <c r="FC19" s="76">
        <v>168.07367613200313</v>
      </c>
      <c r="FD19" s="76">
        <v>214.51355661881979</v>
      </c>
      <c r="FE19" s="76">
        <v>223.98001665278932</v>
      </c>
      <c r="FH19" s="44">
        <v>6</v>
      </c>
      <c r="FI19" s="2">
        <f t="shared" si="0"/>
        <v>104.76190476190474</v>
      </c>
      <c r="FJ19" s="2">
        <f t="shared" si="1"/>
        <v>103.33333333333334</v>
      </c>
      <c r="FK19" s="2">
        <f t="shared" si="2"/>
        <v>148.23175319789314</v>
      </c>
      <c r="FL19" s="2">
        <f t="shared" si="3"/>
        <v>101.52503733983175</v>
      </c>
      <c r="FM19" s="2">
        <f t="shared" si="4"/>
        <v>96.450617283950621</v>
      </c>
      <c r="FN19" s="2">
        <f t="shared" si="5"/>
        <v>217.12538226299691</v>
      </c>
      <c r="FO19" s="2">
        <f t="shared" si="6"/>
        <v>96.92099836450258</v>
      </c>
      <c r="FP19" s="2">
        <f t="shared" si="7"/>
        <v>327.46478873239437</v>
      </c>
      <c r="FQ19" s="2">
        <f t="shared" si="8"/>
        <v>138.56209150326799</v>
      </c>
      <c r="FR19" s="2">
        <f t="shared" si="9"/>
        <v>97.978910369068544</v>
      </c>
      <c r="FS19" s="2">
        <f t="shared" si="10"/>
        <v>79.283887468030684</v>
      </c>
      <c r="FT19" s="2">
        <f t="shared" si="11"/>
        <v>185.14150943396226</v>
      </c>
      <c r="FU19" s="2">
        <f t="shared" si="12"/>
        <v>96.923991381231858</v>
      </c>
      <c r="FV19" s="2">
        <f t="shared" si="13"/>
        <v>121.4099216710183</v>
      </c>
      <c r="FW19" s="2">
        <f t="shared" si="14"/>
        <v>168.07367613200313</v>
      </c>
      <c r="FX19" s="2">
        <f t="shared" si="15"/>
        <v>97.287113790504904</v>
      </c>
      <c r="FY19" s="2">
        <f t="shared" si="16"/>
        <v>173.62637362637363</v>
      </c>
      <c r="FZ19" s="2">
        <f t="shared" si="17"/>
        <v>214.51355661881979</v>
      </c>
      <c r="GA19" s="2">
        <f t="shared" si="18"/>
        <v>101.67847817978368</v>
      </c>
      <c r="GB19" s="2">
        <f t="shared" si="19"/>
        <v>129.4416243654822</v>
      </c>
      <c r="GC19" s="2">
        <f t="shared" si="20"/>
        <v>223.98001665278932</v>
      </c>
      <c r="GE19" s="44">
        <v>6</v>
      </c>
      <c r="GF19" s="2">
        <v>68.775000000000006</v>
      </c>
      <c r="GG19" s="2">
        <v>72.05</v>
      </c>
      <c r="GH19" s="2">
        <v>1.5</v>
      </c>
      <c r="GI19" s="2">
        <v>1.55</v>
      </c>
      <c r="GJ19" s="2">
        <v>6.6450000000000005</v>
      </c>
      <c r="GK19" s="2">
        <v>9.85</v>
      </c>
      <c r="GL19" s="2">
        <v>63.605000000000004</v>
      </c>
      <c r="GM19" s="2">
        <v>64.574999999999989</v>
      </c>
      <c r="GN19" s="2">
        <v>3.2399999999999998</v>
      </c>
      <c r="GO19" s="2">
        <v>3.125</v>
      </c>
      <c r="GP19" s="2">
        <v>6.5400000000000009</v>
      </c>
      <c r="GQ19" s="2">
        <v>14.200000000000001</v>
      </c>
      <c r="GR19" s="2">
        <v>70.315000000000012</v>
      </c>
      <c r="GS19" s="2">
        <v>68.150000000000006</v>
      </c>
      <c r="GT19" s="2">
        <v>1.42</v>
      </c>
      <c r="GU19" s="2">
        <v>4.6500000000000004</v>
      </c>
      <c r="GV19" s="2">
        <v>7.65</v>
      </c>
      <c r="GW19" s="2">
        <v>10.600000000000001</v>
      </c>
      <c r="GX19" s="2">
        <v>68.28</v>
      </c>
      <c r="GY19" s="2">
        <v>66.900000000000006</v>
      </c>
      <c r="GZ19" s="2">
        <v>1.9550000000000001</v>
      </c>
      <c r="HA19" s="2">
        <v>1.55</v>
      </c>
      <c r="HB19" s="2">
        <v>6.3599999999999994</v>
      </c>
      <c r="HC19" s="2">
        <v>11.774999999999999</v>
      </c>
      <c r="HD19" s="2">
        <v>67.295000000000016</v>
      </c>
      <c r="HE19" s="2">
        <v>65.224999999999994</v>
      </c>
      <c r="HF19" s="2">
        <v>1.9149999999999998</v>
      </c>
      <c r="HG19" s="2">
        <v>2.3250000000000002</v>
      </c>
      <c r="HH19" s="2">
        <v>6.5149999999999988</v>
      </c>
      <c r="HI19" s="2">
        <v>10.950000000000001</v>
      </c>
      <c r="HJ19" s="2">
        <v>66.349999999999994</v>
      </c>
      <c r="HK19" s="2">
        <v>64.55</v>
      </c>
      <c r="HL19" s="2">
        <v>2.2749999999999999</v>
      </c>
      <c r="HM19" s="2">
        <v>3.9499999999999997</v>
      </c>
      <c r="HN19" s="2">
        <v>6.2699999999999987</v>
      </c>
      <c r="HO19" s="2">
        <v>13.45</v>
      </c>
      <c r="HP19" s="2">
        <v>67.024999999999991</v>
      </c>
      <c r="HQ19" s="2">
        <v>68.150000000000006</v>
      </c>
      <c r="HR19" s="2">
        <v>1.9700000000000002</v>
      </c>
      <c r="HS19" s="2">
        <v>2.5499999999999998</v>
      </c>
      <c r="HT19" s="2">
        <v>6.0050000000000008</v>
      </c>
      <c r="HU19" s="2">
        <v>13.45</v>
      </c>
    </row>
    <row r="20" spans="1:229" ht="18" customHeight="1">
      <c r="A20" s="110"/>
      <c r="B20" s="4">
        <v>63.3</v>
      </c>
      <c r="C20" s="113"/>
      <c r="D20" s="4">
        <v>4.3</v>
      </c>
      <c r="E20" s="113"/>
      <c r="F20" s="4">
        <v>3.3</v>
      </c>
      <c r="G20" s="113"/>
      <c r="H20" s="4">
        <v>60</v>
      </c>
      <c r="I20" s="113"/>
      <c r="J20" s="4">
        <v>3</v>
      </c>
      <c r="K20" s="113"/>
      <c r="L20" s="4">
        <v>5.5</v>
      </c>
      <c r="M20" s="113"/>
      <c r="N20" s="4">
        <v>66.7</v>
      </c>
      <c r="O20" s="113"/>
      <c r="P20" s="4">
        <v>0.3</v>
      </c>
      <c r="Q20" s="113"/>
      <c r="R20" s="4">
        <v>6.8</v>
      </c>
      <c r="S20" s="113"/>
      <c r="T20" s="4">
        <v>62.4</v>
      </c>
      <c r="U20" s="113"/>
      <c r="V20" s="4">
        <v>2.7</v>
      </c>
      <c r="W20" s="113"/>
      <c r="X20" s="4">
        <v>6.9</v>
      </c>
      <c r="Y20" s="113"/>
      <c r="Z20" s="4">
        <v>61.8</v>
      </c>
      <c r="AA20" s="113"/>
      <c r="AB20" s="4">
        <v>1.9</v>
      </c>
      <c r="AC20" s="113"/>
      <c r="AD20" s="4">
        <v>6</v>
      </c>
      <c r="AE20" s="113"/>
      <c r="AF20" s="4">
        <v>60.2</v>
      </c>
      <c r="AG20" s="113"/>
      <c r="AH20" s="4">
        <v>1.7</v>
      </c>
      <c r="AI20" s="113"/>
      <c r="AJ20" s="4">
        <v>5.6</v>
      </c>
      <c r="AK20" s="113"/>
      <c r="AL20" s="4">
        <v>61</v>
      </c>
      <c r="AM20" s="113"/>
      <c r="AN20" s="4">
        <v>2.7</v>
      </c>
      <c r="AO20" s="113"/>
      <c r="AP20" s="4">
        <v>6.6</v>
      </c>
      <c r="AQ20" s="113"/>
      <c r="AR20" s="8"/>
      <c r="AS20" s="40">
        <v>5</v>
      </c>
      <c r="AT20" s="40">
        <f t="shared" si="21"/>
        <v>0</v>
      </c>
      <c r="AU20" s="40">
        <f t="shared" si="22"/>
        <v>0</v>
      </c>
      <c r="AV20" s="40">
        <f t="shared" si="23"/>
        <v>0</v>
      </c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8"/>
      <c r="CU20" s="8"/>
      <c r="CV20" s="8"/>
      <c r="CW20" s="93"/>
      <c r="CX20" s="64">
        <v>6</v>
      </c>
      <c r="CY20" s="70">
        <v>13</v>
      </c>
      <c r="CZ20" s="71">
        <v>1.4</v>
      </c>
      <c r="DA20" s="57">
        <v>59.760000000000005</v>
      </c>
      <c r="DB20" s="57">
        <v>2.1800000000000006</v>
      </c>
      <c r="DC20" s="66">
        <v>6.7349999999999994</v>
      </c>
      <c r="DD20" s="57">
        <v>101.86579651941096</v>
      </c>
      <c r="DE20" s="57">
        <v>84.862385321100902</v>
      </c>
      <c r="DF20" s="66">
        <v>204.52858203414999</v>
      </c>
      <c r="GE20" s="46"/>
      <c r="GG20" s="46"/>
      <c r="GI20" s="46"/>
      <c r="GK20" s="46"/>
      <c r="GM20" s="46"/>
      <c r="GO20" s="46"/>
      <c r="GQ20" s="46"/>
      <c r="GS20" s="46"/>
      <c r="GU20" s="46"/>
      <c r="GW20" s="46"/>
      <c r="GY20" s="46"/>
      <c r="HA20" s="46"/>
      <c r="HC20" s="46"/>
      <c r="HE20" s="46"/>
      <c r="HG20" s="46"/>
      <c r="HI20" s="46"/>
      <c r="HK20" s="46"/>
      <c r="HM20" s="46"/>
      <c r="HO20" s="46"/>
      <c r="HQ20" s="46"/>
      <c r="HS20" s="46"/>
      <c r="HU20" s="46"/>
    </row>
    <row r="21" spans="1:229" ht="18" customHeight="1">
      <c r="A21" s="110"/>
      <c r="B21" s="4">
        <v>62.8</v>
      </c>
      <c r="C21" s="113"/>
      <c r="D21" s="4">
        <v>-0.4</v>
      </c>
      <c r="E21" s="113"/>
      <c r="F21" s="4">
        <v>8.4</v>
      </c>
      <c r="G21" s="113"/>
      <c r="H21" s="4">
        <v>59.9</v>
      </c>
      <c r="I21" s="113"/>
      <c r="J21" s="4">
        <v>0.9</v>
      </c>
      <c r="K21" s="113"/>
      <c r="L21" s="4">
        <v>7.6</v>
      </c>
      <c r="M21" s="113"/>
      <c r="N21" s="4">
        <v>63.3</v>
      </c>
      <c r="O21" s="113"/>
      <c r="P21" s="4">
        <v>1.7</v>
      </c>
      <c r="Q21" s="113"/>
      <c r="R21" s="4">
        <v>7.8</v>
      </c>
      <c r="S21" s="113"/>
      <c r="T21" s="4" t="s">
        <v>14</v>
      </c>
      <c r="U21" s="113"/>
      <c r="V21" s="4">
        <v>2.2000000000000002</v>
      </c>
      <c r="W21" s="113"/>
      <c r="X21" s="4">
        <v>6.8</v>
      </c>
      <c r="Y21" s="113"/>
      <c r="Z21" s="4">
        <v>62.7</v>
      </c>
      <c r="AA21" s="113"/>
      <c r="AB21" s="4">
        <v>0.1</v>
      </c>
      <c r="AC21" s="113"/>
      <c r="AD21" s="4">
        <v>5.0999999999999996</v>
      </c>
      <c r="AE21" s="113"/>
      <c r="AF21" s="4">
        <v>60.8</v>
      </c>
      <c r="AG21" s="113"/>
      <c r="AH21" s="4">
        <v>1.2</v>
      </c>
      <c r="AI21" s="113"/>
      <c r="AJ21" s="4">
        <v>5.2</v>
      </c>
      <c r="AK21" s="113"/>
      <c r="AL21" s="4">
        <v>58.4</v>
      </c>
      <c r="AM21" s="113"/>
      <c r="AN21" s="4">
        <v>3.2</v>
      </c>
      <c r="AO21" s="113"/>
      <c r="AP21" s="4">
        <v>5.0999999999999996</v>
      </c>
      <c r="AQ21" s="113"/>
      <c r="AR21" s="8"/>
      <c r="AS21" s="40">
        <v>6</v>
      </c>
      <c r="AT21" s="40">
        <f t="shared" si="21"/>
        <v>0</v>
      </c>
      <c r="AU21" s="40">
        <f t="shared" si="22"/>
        <v>0</v>
      </c>
      <c r="AV21" s="40">
        <f t="shared" si="23"/>
        <v>0</v>
      </c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8"/>
      <c r="CU21" s="8"/>
      <c r="CV21" s="8"/>
      <c r="CW21" s="100"/>
      <c r="CX21" s="72">
        <v>7</v>
      </c>
      <c r="CY21" s="73">
        <v>13</v>
      </c>
      <c r="CZ21" s="74">
        <v>1.5</v>
      </c>
      <c r="DA21" s="58">
        <v>61.930000000000007</v>
      </c>
      <c r="DB21" s="58">
        <v>2.0150000000000001</v>
      </c>
      <c r="DC21" s="67">
        <v>6.8699999999999974</v>
      </c>
      <c r="DD21" s="58">
        <v>106.7334086872275</v>
      </c>
      <c r="DE21" s="58">
        <v>174.93796526054589</v>
      </c>
      <c r="DF21" s="67">
        <v>201.23726346433776</v>
      </c>
      <c r="GF21" s="1"/>
      <c r="GH21" s="1"/>
      <c r="GJ21" s="1"/>
      <c r="GL21" s="1"/>
      <c r="GN21" s="1"/>
      <c r="GP21" s="1"/>
      <c r="GR21" s="1"/>
      <c r="GT21" s="1"/>
      <c r="GV21" s="1"/>
      <c r="GX21" s="1"/>
      <c r="GZ21" s="1"/>
      <c r="HB21" s="1"/>
      <c r="HD21" s="1"/>
      <c r="HF21" s="1"/>
      <c r="HH21" s="1"/>
      <c r="HJ21" s="1"/>
      <c r="HL21" s="1"/>
      <c r="HN21" s="1"/>
      <c r="HP21" s="1"/>
      <c r="HR21" s="1"/>
      <c r="HT21" s="1"/>
    </row>
    <row r="22" spans="1:229" ht="18" customHeight="1">
      <c r="A22" s="110"/>
      <c r="B22" s="4">
        <v>63.9</v>
      </c>
      <c r="C22" s="113"/>
      <c r="D22" s="4">
        <v>1.1000000000000001</v>
      </c>
      <c r="E22" s="113"/>
      <c r="F22" s="4">
        <v>6.4</v>
      </c>
      <c r="G22" s="113"/>
      <c r="H22" s="4">
        <v>65.5</v>
      </c>
      <c r="I22" s="113"/>
      <c r="J22" s="4">
        <v>2.2999999999999998</v>
      </c>
      <c r="K22" s="113"/>
      <c r="L22" s="4">
        <v>5.7</v>
      </c>
      <c r="M22" s="113"/>
      <c r="N22" s="4">
        <v>61.8</v>
      </c>
      <c r="O22" s="113"/>
      <c r="P22" s="4">
        <v>1.1000000000000001</v>
      </c>
      <c r="Q22" s="113"/>
      <c r="R22" s="4">
        <v>13.3</v>
      </c>
      <c r="S22" s="113"/>
      <c r="T22" s="4">
        <v>63.3</v>
      </c>
      <c r="U22" s="113"/>
      <c r="V22" s="4">
        <v>1.2</v>
      </c>
      <c r="W22" s="113"/>
      <c r="X22" s="4">
        <v>8.1999999999999993</v>
      </c>
      <c r="Y22" s="113"/>
      <c r="Z22" s="4">
        <v>64.599999999999994</v>
      </c>
      <c r="AA22" s="113"/>
      <c r="AB22" s="4">
        <v>1</v>
      </c>
      <c r="AC22" s="113"/>
      <c r="AD22" s="4">
        <v>6.5</v>
      </c>
      <c r="AE22" s="113"/>
      <c r="AF22" s="4">
        <v>61.6</v>
      </c>
      <c r="AG22" s="113"/>
      <c r="AH22" s="4">
        <v>0.7</v>
      </c>
      <c r="AI22" s="113"/>
      <c r="AJ22" s="4">
        <v>5.5</v>
      </c>
      <c r="AK22" s="113"/>
      <c r="AL22" s="4">
        <v>61.5</v>
      </c>
      <c r="AM22" s="113"/>
      <c r="AN22" s="4">
        <v>1</v>
      </c>
      <c r="AO22" s="113"/>
      <c r="AP22" s="4">
        <v>6.7</v>
      </c>
      <c r="AQ22" s="113"/>
      <c r="AR22" s="8"/>
      <c r="BV22" s="8"/>
      <c r="CU22" s="8"/>
      <c r="CV22" s="8"/>
      <c r="CW22" s="92" t="s">
        <v>3</v>
      </c>
      <c r="CX22" s="60">
        <v>1</v>
      </c>
      <c r="CY22" s="68">
        <v>13.3</v>
      </c>
      <c r="CZ22" s="69">
        <v>0.9</v>
      </c>
      <c r="DA22" s="56">
        <v>61.609999999999992</v>
      </c>
      <c r="DB22" s="56">
        <v>1.1100000000000001</v>
      </c>
      <c r="DC22" s="63">
        <v>6.900000000000003</v>
      </c>
      <c r="DD22" s="56">
        <v>104.81253043337122</v>
      </c>
      <c r="DE22" s="56">
        <v>448.19819819819816</v>
      </c>
      <c r="DF22" s="63">
        <v>176.8115942028985</v>
      </c>
      <c r="GF22" s="1"/>
      <c r="GH22" s="1"/>
      <c r="GJ22" s="1"/>
      <c r="GL22" s="1"/>
      <c r="GN22" s="1"/>
      <c r="GP22" s="1"/>
      <c r="GR22" s="1"/>
      <c r="GT22" s="1"/>
      <c r="GV22" s="1"/>
      <c r="GX22" s="1"/>
      <c r="GZ22" s="1"/>
      <c r="HB22" s="1"/>
      <c r="HD22" s="1"/>
      <c r="HF22" s="1"/>
      <c r="HH22" s="1"/>
      <c r="HJ22" s="1"/>
      <c r="HL22" s="1"/>
      <c r="HN22" s="1"/>
      <c r="HP22" s="1"/>
      <c r="HR22" s="1"/>
      <c r="HT22" s="1"/>
    </row>
    <row r="23" spans="1:229" ht="18" customHeight="1">
      <c r="A23" s="110"/>
      <c r="B23" s="4">
        <v>64.099999999999994</v>
      </c>
      <c r="C23" s="113"/>
      <c r="D23" s="4">
        <v>1.9</v>
      </c>
      <c r="E23" s="113"/>
      <c r="F23" s="4">
        <v>6.5</v>
      </c>
      <c r="G23" s="113"/>
      <c r="H23" s="4">
        <v>61.1</v>
      </c>
      <c r="I23" s="113"/>
      <c r="J23" s="4">
        <v>0.9</v>
      </c>
      <c r="K23" s="113"/>
      <c r="L23" s="4">
        <v>6.5</v>
      </c>
      <c r="M23" s="113"/>
      <c r="N23" s="4">
        <v>64.2</v>
      </c>
      <c r="O23" s="113"/>
      <c r="P23" s="4">
        <v>3.1</v>
      </c>
      <c r="Q23" s="113"/>
      <c r="R23" s="4">
        <v>7.3</v>
      </c>
      <c r="S23" s="113"/>
      <c r="T23" s="4">
        <v>60.6</v>
      </c>
      <c r="U23" s="113"/>
      <c r="V23" s="4">
        <v>1.7</v>
      </c>
      <c r="W23" s="113"/>
      <c r="X23" s="4">
        <v>7.5</v>
      </c>
      <c r="Y23" s="113"/>
      <c r="Z23" s="4">
        <v>65.099999999999994</v>
      </c>
      <c r="AA23" s="113"/>
      <c r="AB23" s="4">
        <v>0.8</v>
      </c>
      <c r="AC23" s="113"/>
      <c r="AD23" s="4">
        <v>8.6</v>
      </c>
      <c r="AE23" s="113"/>
      <c r="AF23" s="4">
        <v>61.6</v>
      </c>
      <c r="AG23" s="113"/>
      <c r="AH23" s="4">
        <v>3.3</v>
      </c>
      <c r="AI23" s="113"/>
      <c r="AJ23" s="4">
        <v>6.3</v>
      </c>
      <c r="AK23" s="113"/>
      <c r="AL23" s="4">
        <v>60</v>
      </c>
      <c r="AM23" s="113"/>
      <c r="AN23" s="4">
        <v>5</v>
      </c>
      <c r="AO23" s="113"/>
      <c r="AP23" s="4">
        <v>6.1</v>
      </c>
      <c r="AQ23" s="113"/>
      <c r="AR23" s="8"/>
      <c r="BV23" s="8"/>
      <c r="CU23" s="8"/>
      <c r="CV23" s="8"/>
      <c r="CW23" s="93"/>
      <c r="CX23" s="64">
        <v>2</v>
      </c>
      <c r="CY23" s="70">
        <v>12.9</v>
      </c>
      <c r="CZ23" s="71">
        <v>1.36</v>
      </c>
      <c r="DA23" s="57">
        <v>57.344999999999992</v>
      </c>
      <c r="DB23" s="57">
        <v>1.9099999999999997</v>
      </c>
      <c r="DC23" s="66">
        <v>6.2949999999999999</v>
      </c>
      <c r="DD23" s="57">
        <v>98.395675298631105</v>
      </c>
      <c r="DE23" s="57">
        <v>145.28795811518327</v>
      </c>
      <c r="DF23" s="66">
        <v>198.17315329626689</v>
      </c>
      <c r="GF23" s="1"/>
      <c r="GH23" s="1"/>
      <c r="GJ23" s="1"/>
      <c r="GL23" s="1"/>
      <c r="GN23" s="1"/>
      <c r="GP23" s="1"/>
      <c r="GR23" s="1"/>
      <c r="GT23" s="1"/>
      <c r="GV23" s="1"/>
      <c r="GX23" s="1"/>
      <c r="GZ23" s="1"/>
      <c r="HB23" s="1"/>
      <c r="HD23" s="1"/>
      <c r="HF23" s="1"/>
      <c r="HH23" s="1"/>
      <c r="HJ23" s="1"/>
      <c r="HL23" s="1"/>
      <c r="HN23" s="1"/>
      <c r="HP23" s="1"/>
      <c r="HR23" s="1"/>
      <c r="HT23" s="1"/>
    </row>
    <row r="24" spans="1:229" ht="18" customHeight="1">
      <c r="A24" s="110"/>
      <c r="B24" s="4">
        <v>65.3</v>
      </c>
      <c r="C24" s="113"/>
      <c r="D24" s="4">
        <v>0.1</v>
      </c>
      <c r="E24" s="113"/>
      <c r="F24" s="4">
        <v>8.8000000000000007</v>
      </c>
      <c r="G24" s="113"/>
      <c r="H24" s="4">
        <v>65.099999999999994</v>
      </c>
      <c r="I24" s="113"/>
      <c r="J24" s="4">
        <v>1.3</v>
      </c>
      <c r="K24" s="113"/>
      <c r="L24" s="4">
        <v>5</v>
      </c>
      <c r="M24" s="113"/>
      <c r="N24" s="4">
        <v>64.400000000000006</v>
      </c>
      <c r="O24" s="113"/>
      <c r="P24" s="4">
        <v>1.3</v>
      </c>
      <c r="Q24" s="113"/>
      <c r="R24" s="2">
        <v>7.7</v>
      </c>
      <c r="S24" s="113"/>
      <c r="T24" s="4">
        <v>61</v>
      </c>
      <c r="U24" s="113"/>
      <c r="V24" s="4">
        <v>2.5</v>
      </c>
      <c r="W24" s="113"/>
      <c r="X24" s="4">
        <v>6.5</v>
      </c>
      <c r="Y24" s="113"/>
      <c r="Z24" s="4">
        <v>62.1</v>
      </c>
      <c r="AA24" s="113"/>
      <c r="AB24" s="4">
        <v>1.8</v>
      </c>
      <c r="AC24" s="113"/>
      <c r="AD24" s="4">
        <v>7.4</v>
      </c>
      <c r="AE24" s="113"/>
      <c r="AF24" s="4">
        <v>63.9</v>
      </c>
      <c r="AG24" s="113"/>
      <c r="AH24" s="4">
        <v>2.5</v>
      </c>
      <c r="AI24" s="113"/>
      <c r="AJ24" s="4">
        <v>6.3</v>
      </c>
      <c r="AK24" s="113"/>
      <c r="AL24" s="4">
        <v>62.7</v>
      </c>
      <c r="AM24" s="113"/>
      <c r="AN24" s="4">
        <v>1.7</v>
      </c>
      <c r="AO24" s="113"/>
      <c r="AP24" s="4">
        <v>5.6</v>
      </c>
      <c r="AQ24" s="113"/>
      <c r="AR24" s="8"/>
      <c r="BV24" s="8"/>
      <c r="CU24" s="8"/>
      <c r="CV24" s="8"/>
      <c r="CW24" s="93"/>
      <c r="CX24" s="64">
        <v>3</v>
      </c>
      <c r="CY24" s="70">
        <v>12.9</v>
      </c>
      <c r="CZ24" s="71">
        <v>1.1499999999999999</v>
      </c>
      <c r="DA24" s="57">
        <v>58.32500000000001</v>
      </c>
      <c r="DB24" s="57">
        <v>1.25</v>
      </c>
      <c r="DC24" s="66">
        <v>6.3250000000000002</v>
      </c>
      <c r="DD24" s="57">
        <v>104.9721388769824</v>
      </c>
      <c r="DE24" s="57">
        <v>236.00000000000003</v>
      </c>
      <c r="DF24" s="66">
        <v>211.06719367588931</v>
      </c>
      <c r="GF24" s="1"/>
      <c r="GH24" s="1"/>
      <c r="GJ24" s="1"/>
      <c r="GL24" s="1"/>
      <c r="GN24" s="1"/>
      <c r="GP24" s="1"/>
      <c r="GR24" s="1"/>
      <c r="GT24" s="1"/>
      <c r="GV24" s="1"/>
      <c r="GX24" s="1"/>
      <c r="GZ24" s="1"/>
      <c r="HB24" s="1"/>
      <c r="HD24" s="1"/>
      <c r="HF24" s="1"/>
      <c r="HH24" s="1"/>
      <c r="HJ24" s="1"/>
      <c r="HL24" s="1"/>
      <c r="HN24" s="1"/>
      <c r="HP24" s="1"/>
      <c r="HR24" s="1"/>
      <c r="HT24" s="1"/>
    </row>
    <row r="25" spans="1:229" ht="18" customHeight="1">
      <c r="A25" s="110"/>
      <c r="B25" s="4">
        <v>67.5</v>
      </c>
      <c r="C25" s="113"/>
      <c r="D25" s="4">
        <v>2.2000000000000002</v>
      </c>
      <c r="E25" s="113"/>
      <c r="F25" s="4">
        <v>5.3</v>
      </c>
      <c r="G25" s="113"/>
      <c r="H25" s="4">
        <v>58.7</v>
      </c>
      <c r="I25" s="113"/>
      <c r="J25" s="4">
        <v>2.1</v>
      </c>
      <c r="K25" s="113"/>
      <c r="L25" s="4">
        <v>7.4</v>
      </c>
      <c r="M25" s="113"/>
      <c r="N25" s="4">
        <v>65.900000000000006</v>
      </c>
      <c r="O25" s="113"/>
      <c r="P25" s="4">
        <v>0.4</v>
      </c>
      <c r="Q25" s="113"/>
      <c r="R25" s="4">
        <v>8.6</v>
      </c>
      <c r="S25" s="113"/>
      <c r="T25" s="4">
        <v>62.3</v>
      </c>
      <c r="U25" s="113"/>
      <c r="V25" s="4">
        <v>2.6</v>
      </c>
      <c r="W25" s="113"/>
      <c r="X25" s="4">
        <v>7.5</v>
      </c>
      <c r="Y25" s="113"/>
      <c r="Z25" s="4">
        <v>63.4</v>
      </c>
      <c r="AA25" s="113"/>
      <c r="AB25" s="4">
        <v>1.7</v>
      </c>
      <c r="AC25" s="113"/>
      <c r="AD25" s="4">
        <v>6.3</v>
      </c>
      <c r="AE25" s="113"/>
      <c r="AF25" s="4">
        <v>63.5</v>
      </c>
      <c r="AG25" s="113"/>
      <c r="AH25" s="4">
        <v>2.5</v>
      </c>
      <c r="AI25" s="113"/>
      <c r="AJ25" s="4">
        <v>6.4</v>
      </c>
      <c r="AK25" s="113"/>
      <c r="AL25" s="4">
        <v>61.7</v>
      </c>
      <c r="AM25" s="113"/>
      <c r="AN25" s="4">
        <v>4.2</v>
      </c>
      <c r="AO25" s="113"/>
      <c r="AP25" s="4">
        <v>6.8</v>
      </c>
      <c r="AQ25" s="113"/>
      <c r="AR25" s="8"/>
      <c r="BV25" s="8"/>
      <c r="CU25" s="8"/>
      <c r="CV25" s="8"/>
      <c r="CW25" s="93"/>
      <c r="CX25" s="64">
        <v>4</v>
      </c>
      <c r="CY25" s="70">
        <v>13.1</v>
      </c>
      <c r="CZ25" s="71">
        <v>1.65</v>
      </c>
      <c r="DA25" s="57">
        <v>60.125</v>
      </c>
      <c r="DB25" s="57">
        <v>1.8650000000000002</v>
      </c>
      <c r="DC25" s="66">
        <v>5.9</v>
      </c>
      <c r="DD25" s="57">
        <v>97.297297297297305</v>
      </c>
      <c r="DE25" s="57">
        <v>184.98659517426273</v>
      </c>
      <c r="DF25" s="66">
        <v>226.69491525423729</v>
      </c>
      <c r="GF25" s="1"/>
      <c r="GH25" s="1"/>
      <c r="GJ25" s="1"/>
      <c r="GL25" s="1"/>
      <c r="GN25" s="1"/>
      <c r="GP25" s="1"/>
      <c r="GR25" s="1"/>
      <c r="GT25" s="1"/>
      <c r="GV25" s="1"/>
      <c r="GX25" s="1"/>
      <c r="GZ25" s="1"/>
      <c r="HB25" s="1"/>
      <c r="HD25" s="1"/>
      <c r="HF25" s="1"/>
      <c r="HH25" s="1"/>
      <c r="HJ25" s="1"/>
      <c r="HL25" s="1"/>
      <c r="HN25" s="1"/>
      <c r="HP25" s="1"/>
      <c r="HR25" s="1"/>
      <c r="HT25" s="1"/>
    </row>
    <row r="26" spans="1:229" ht="18" customHeight="1">
      <c r="A26" s="110"/>
      <c r="B26" s="4">
        <v>66.5</v>
      </c>
      <c r="C26" s="113"/>
      <c r="D26" s="4">
        <v>1.1000000000000001</v>
      </c>
      <c r="E26" s="113"/>
      <c r="F26" s="4">
        <v>6.7</v>
      </c>
      <c r="G26" s="113"/>
      <c r="H26" s="4">
        <v>56.1</v>
      </c>
      <c r="I26" s="113"/>
      <c r="J26" s="4">
        <v>2.5</v>
      </c>
      <c r="K26" s="113"/>
      <c r="L26" s="4">
        <v>6.9</v>
      </c>
      <c r="M26" s="113"/>
      <c r="N26" s="4">
        <v>62.8</v>
      </c>
      <c r="O26" s="113"/>
      <c r="P26" s="4">
        <v>-0.5</v>
      </c>
      <c r="Q26" s="113"/>
      <c r="R26" s="4">
        <v>7.9</v>
      </c>
      <c r="S26" s="113"/>
      <c r="T26" s="4">
        <v>62.8</v>
      </c>
      <c r="U26" s="113"/>
      <c r="V26" s="4">
        <v>2.9</v>
      </c>
      <c r="W26" s="113"/>
      <c r="X26" s="4">
        <v>7.8</v>
      </c>
      <c r="Y26" s="113"/>
      <c r="Z26" s="4">
        <v>68.8</v>
      </c>
      <c r="AA26" s="113"/>
      <c r="AB26" s="4">
        <v>1.1000000000000001</v>
      </c>
      <c r="AC26" s="113"/>
      <c r="AD26" s="4">
        <v>6.2</v>
      </c>
      <c r="AE26" s="113"/>
      <c r="AF26" s="4">
        <v>64.8</v>
      </c>
      <c r="AG26" s="113"/>
      <c r="AH26" s="4">
        <v>2</v>
      </c>
      <c r="AI26" s="113"/>
      <c r="AJ26" s="4">
        <v>5.3</v>
      </c>
      <c r="AK26" s="113"/>
      <c r="AL26" s="4">
        <v>65.7</v>
      </c>
      <c r="AM26" s="113"/>
      <c r="AN26" s="4">
        <v>1.9</v>
      </c>
      <c r="AO26" s="113"/>
      <c r="AP26" s="4">
        <v>7.7</v>
      </c>
      <c r="AQ26" s="113"/>
      <c r="AR26" s="8"/>
      <c r="BV26" s="8"/>
      <c r="CU26" s="8"/>
      <c r="CV26" s="8"/>
      <c r="CW26" s="93"/>
      <c r="CX26" s="64">
        <v>5</v>
      </c>
      <c r="CY26" s="70">
        <v>13.1</v>
      </c>
      <c r="CZ26" s="71">
        <v>1.27</v>
      </c>
      <c r="DA26" s="57">
        <v>59.820000000000007</v>
      </c>
      <c r="DB26" s="57">
        <v>1.5150000000000001</v>
      </c>
      <c r="DC26" s="66">
        <v>6.5600000000000005</v>
      </c>
      <c r="DD26" s="57">
        <v>93.029087261785364</v>
      </c>
      <c r="DE26" s="57">
        <v>280.52805280528054</v>
      </c>
      <c r="DF26" s="66">
        <v>174.16158536585365</v>
      </c>
      <c r="DH26" s="3" t="s">
        <v>27</v>
      </c>
      <c r="GF26" s="1"/>
      <c r="GH26" s="1"/>
      <c r="GJ26" s="1"/>
      <c r="GL26" s="1"/>
      <c r="GN26" s="1"/>
      <c r="GP26" s="1"/>
      <c r="GR26" s="1"/>
      <c r="GT26" s="1"/>
      <c r="GV26" s="1"/>
      <c r="GX26" s="1"/>
      <c r="GZ26" s="1"/>
      <c r="HB26" s="1"/>
      <c r="HD26" s="1"/>
      <c r="HF26" s="1"/>
      <c r="HH26" s="1"/>
      <c r="HJ26" s="1"/>
      <c r="HL26" s="1"/>
      <c r="HN26" s="1"/>
      <c r="HP26" s="1"/>
      <c r="HR26" s="1"/>
      <c r="HT26" s="1"/>
    </row>
    <row r="27" spans="1:229" ht="18" customHeight="1">
      <c r="A27" s="110"/>
      <c r="B27" s="4">
        <v>63.5</v>
      </c>
      <c r="C27" s="113"/>
      <c r="D27" s="4">
        <v>4.2</v>
      </c>
      <c r="E27" s="113"/>
      <c r="F27" s="4">
        <v>4.0999999999999996</v>
      </c>
      <c r="G27" s="113"/>
      <c r="H27" s="4">
        <v>60.3</v>
      </c>
      <c r="I27" s="113"/>
      <c r="J27" s="4">
        <v>1.3</v>
      </c>
      <c r="K27" s="113"/>
      <c r="L27" s="4">
        <v>5.9</v>
      </c>
      <c r="M27" s="113"/>
      <c r="N27" s="4">
        <v>63.8</v>
      </c>
      <c r="O27" s="113"/>
      <c r="P27" s="4">
        <v>0.6</v>
      </c>
      <c r="Q27" s="113"/>
      <c r="R27" s="4">
        <v>5.8</v>
      </c>
      <c r="S27" s="113"/>
      <c r="T27" s="4">
        <v>59.4</v>
      </c>
      <c r="U27" s="113"/>
      <c r="V27" s="4">
        <v>2.2000000000000002</v>
      </c>
      <c r="W27" s="113"/>
      <c r="X27" s="4">
        <v>7.7</v>
      </c>
      <c r="Y27" s="113"/>
      <c r="Z27" s="4">
        <v>68.400000000000006</v>
      </c>
      <c r="AA27" s="113"/>
      <c r="AB27" s="4">
        <v>2</v>
      </c>
      <c r="AC27" s="113"/>
      <c r="AD27" s="4">
        <v>6.4</v>
      </c>
      <c r="AE27" s="113"/>
      <c r="AF27" s="4">
        <v>65</v>
      </c>
      <c r="AG27" s="113"/>
      <c r="AH27" s="4">
        <v>1.8</v>
      </c>
      <c r="AI27" s="113"/>
      <c r="AJ27" s="4">
        <v>5.7</v>
      </c>
      <c r="AK27" s="113"/>
      <c r="AL27" s="4">
        <v>61.5</v>
      </c>
      <c r="AM27" s="113"/>
      <c r="AN27" s="4">
        <v>2.7</v>
      </c>
      <c r="AO27" s="113"/>
      <c r="AP27" s="4">
        <v>6.9</v>
      </c>
      <c r="AQ27" s="113"/>
      <c r="AR27" s="8"/>
      <c r="BV27" s="8"/>
      <c r="CU27" s="8"/>
      <c r="CV27" s="8"/>
      <c r="CW27" s="93"/>
      <c r="CX27" s="64">
        <v>6</v>
      </c>
      <c r="CY27" s="70">
        <v>13.1</v>
      </c>
      <c r="CZ27" s="71">
        <v>1.04</v>
      </c>
      <c r="DA27" s="57">
        <v>58.454999999999984</v>
      </c>
      <c r="DB27" s="57">
        <v>1.9649999999999994</v>
      </c>
      <c r="DC27" s="66">
        <v>6.1999999999999984</v>
      </c>
      <c r="DD27" s="57">
        <v>96.227867590454224</v>
      </c>
      <c r="DE27" s="57">
        <v>104.32569974554711</v>
      </c>
      <c r="DF27" s="66">
        <v>201.61290322580649</v>
      </c>
      <c r="FS27" s="1" t="s">
        <v>27</v>
      </c>
      <c r="GF27" s="1"/>
      <c r="GH27" s="1"/>
      <c r="GJ27" s="1"/>
      <c r="GL27" s="1"/>
      <c r="GN27" s="1"/>
      <c r="GP27" s="1"/>
      <c r="GR27" s="1"/>
      <c r="GT27" s="1"/>
      <c r="GV27" s="1"/>
      <c r="GX27" s="1"/>
      <c r="GZ27" s="1"/>
      <c r="HB27" s="1"/>
      <c r="HD27" s="1"/>
      <c r="HF27" s="1"/>
      <c r="HH27" s="1"/>
      <c r="HJ27" s="1"/>
      <c r="HL27" s="1"/>
      <c r="HN27" s="1"/>
      <c r="HP27" s="1"/>
      <c r="HR27" s="1"/>
      <c r="HT27" s="1"/>
    </row>
    <row r="28" spans="1:229" ht="18" customHeight="1">
      <c r="A28" s="110"/>
      <c r="B28" s="4">
        <v>68.7</v>
      </c>
      <c r="C28" s="113"/>
      <c r="D28" s="4">
        <v>-0.6</v>
      </c>
      <c r="E28" s="113"/>
      <c r="F28" s="4">
        <v>7.8</v>
      </c>
      <c r="G28" s="113"/>
      <c r="H28" s="4">
        <v>63</v>
      </c>
      <c r="I28" s="113"/>
      <c r="J28" s="4">
        <v>2.4</v>
      </c>
      <c r="K28" s="113"/>
      <c r="L28" s="4">
        <v>5.7</v>
      </c>
      <c r="M28" s="113"/>
      <c r="N28" s="4">
        <v>63.1</v>
      </c>
      <c r="O28" s="113"/>
      <c r="P28" s="4">
        <v>1.8</v>
      </c>
      <c r="Q28" s="113"/>
      <c r="R28" s="4">
        <v>6.4</v>
      </c>
      <c r="S28" s="113"/>
      <c r="T28" s="4">
        <v>61.4</v>
      </c>
      <c r="U28" s="113"/>
      <c r="V28" s="4">
        <v>1.8</v>
      </c>
      <c r="W28" s="113"/>
      <c r="X28" s="4">
        <v>7.7</v>
      </c>
      <c r="Y28" s="113"/>
      <c r="Z28" s="4">
        <v>58.5</v>
      </c>
      <c r="AA28" s="113"/>
      <c r="AB28" s="4">
        <v>2</v>
      </c>
      <c r="AC28" s="113"/>
      <c r="AD28" s="4">
        <v>6.5</v>
      </c>
      <c r="AE28" s="113"/>
      <c r="AF28" s="4">
        <v>61.9</v>
      </c>
      <c r="AG28" s="113"/>
      <c r="AH28" s="4">
        <v>0.2</v>
      </c>
      <c r="AI28" s="113"/>
      <c r="AJ28" s="4">
        <v>6.3</v>
      </c>
      <c r="AK28" s="113"/>
      <c r="AL28" s="4">
        <v>60.8</v>
      </c>
      <c r="AM28" s="113"/>
      <c r="AN28" s="4">
        <v>2.9</v>
      </c>
      <c r="AO28" s="113"/>
      <c r="AP28" s="4">
        <v>6.2</v>
      </c>
      <c r="AQ28" s="113"/>
      <c r="AR28" s="8"/>
      <c r="BV28" s="8"/>
      <c r="CU28" s="8"/>
      <c r="CV28" s="8"/>
      <c r="CW28" s="100"/>
      <c r="CX28" s="72">
        <v>7</v>
      </c>
      <c r="CY28" s="73">
        <v>13.2</v>
      </c>
      <c r="CZ28" s="74">
        <v>1.2</v>
      </c>
      <c r="DA28" s="58">
        <v>56.909999999999989</v>
      </c>
      <c r="DB28" s="58">
        <v>2.1850000000000005</v>
      </c>
      <c r="DC28" s="67">
        <v>6.7250000000000014</v>
      </c>
      <c r="DD28" s="58">
        <v>108.76823053944828</v>
      </c>
      <c r="DE28" s="58">
        <v>104.11899313501142</v>
      </c>
      <c r="DF28" s="67">
        <v>223.42007434944233</v>
      </c>
      <c r="GF28" s="1"/>
      <c r="GH28" s="1"/>
      <c r="GJ28" s="1"/>
      <c r="GL28" s="1"/>
      <c r="GN28" s="1"/>
      <c r="GP28" s="1"/>
      <c r="GR28" s="1"/>
      <c r="GT28" s="1"/>
      <c r="GV28" s="1"/>
      <c r="GX28" s="1"/>
      <c r="GZ28" s="1"/>
      <c r="HB28" s="1"/>
      <c r="HD28" s="1"/>
      <c r="HF28" s="1"/>
      <c r="HH28" s="1"/>
      <c r="HJ28" s="1"/>
      <c r="HL28" s="1"/>
      <c r="HN28" s="1"/>
      <c r="HP28" s="1"/>
      <c r="HR28" s="1"/>
      <c r="HT28" s="1"/>
    </row>
    <row r="29" spans="1:229" ht="18" customHeight="1">
      <c r="A29" s="110"/>
      <c r="B29" s="4">
        <v>64</v>
      </c>
      <c r="C29" s="113"/>
      <c r="D29" s="4">
        <v>2.1</v>
      </c>
      <c r="E29" s="113"/>
      <c r="F29" s="4">
        <v>6.6</v>
      </c>
      <c r="G29" s="113"/>
      <c r="H29" s="4">
        <v>62.4</v>
      </c>
      <c r="I29" s="113"/>
      <c r="J29" s="4">
        <v>3.1</v>
      </c>
      <c r="K29" s="113"/>
      <c r="L29" s="4">
        <v>5.6</v>
      </c>
      <c r="M29" s="113"/>
      <c r="N29" s="4">
        <v>60.1</v>
      </c>
      <c r="O29" s="113"/>
      <c r="P29" s="4">
        <v>-0.2</v>
      </c>
      <c r="Q29" s="113"/>
      <c r="R29" s="4">
        <v>6.6</v>
      </c>
      <c r="S29" s="113"/>
      <c r="T29" s="4">
        <v>58.3</v>
      </c>
      <c r="U29" s="113"/>
      <c r="V29" s="4">
        <v>2</v>
      </c>
      <c r="W29" s="113"/>
      <c r="X29" s="4">
        <v>7.7</v>
      </c>
      <c r="Y29" s="113"/>
      <c r="Z29" s="4">
        <v>58.8</v>
      </c>
      <c r="AA29" s="113"/>
      <c r="AB29" s="4">
        <v>1.8</v>
      </c>
      <c r="AC29" s="113"/>
      <c r="AD29" s="4">
        <v>7.3</v>
      </c>
      <c r="AE29" s="113"/>
      <c r="AF29" s="4">
        <v>60.9</v>
      </c>
      <c r="AG29" s="113"/>
      <c r="AH29" s="4">
        <v>1.2</v>
      </c>
      <c r="AI29" s="113"/>
      <c r="AJ29" s="4">
        <v>7.8</v>
      </c>
      <c r="AK29" s="113"/>
      <c r="AL29" s="4">
        <v>59.4</v>
      </c>
      <c r="AM29" s="113"/>
      <c r="AN29" s="4">
        <v>2.9</v>
      </c>
      <c r="AO29" s="113"/>
      <c r="AP29" s="4">
        <v>7.3</v>
      </c>
      <c r="AQ29" s="113"/>
      <c r="AR29" s="8"/>
      <c r="BV29" s="8"/>
      <c r="CU29" s="8"/>
      <c r="CV29" s="8"/>
      <c r="CW29" s="92">
        <v>1</v>
      </c>
      <c r="CX29" s="60">
        <v>1</v>
      </c>
      <c r="CY29" s="68">
        <v>12.5</v>
      </c>
      <c r="CZ29" s="69">
        <v>0.3</v>
      </c>
      <c r="DA29" s="56">
        <v>70.41</v>
      </c>
      <c r="DB29" s="56">
        <v>2.105</v>
      </c>
      <c r="DC29" s="63">
        <v>6.7550000000000008</v>
      </c>
      <c r="DD29" s="56">
        <v>95.156937934952424</v>
      </c>
      <c r="DE29" s="56">
        <v>149.64370546318287</v>
      </c>
      <c r="DF29" s="63">
        <v>158.77128053293856</v>
      </c>
      <c r="GF29" s="1"/>
      <c r="GH29" s="1"/>
      <c r="GJ29" s="1"/>
      <c r="GL29" s="1"/>
      <c r="GN29" s="1"/>
      <c r="GP29" s="1"/>
      <c r="GR29" s="1"/>
      <c r="GT29" s="1"/>
      <c r="GV29" s="1"/>
      <c r="GX29" s="1"/>
      <c r="GZ29" s="1"/>
      <c r="HB29" s="1"/>
      <c r="HD29" s="1"/>
      <c r="HF29" s="1"/>
      <c r="HH29" s="1"/>
      <c r="HJ29" s="1"/>
      <c r="HL29" s="1"/>
      <c r="HN29" s="1"/>
      <c r="HP29" s="1"/>
      <c r="HR29" s="1"/>
      <c r="HT29" s="1"/>
    </row>
    <row r="30" spans="1:229" ht="18" customHeight="1">
      <c r="A30" s="110" t="s">
        <v>2</v>
      </c>
      <c r="B30" s="4">
        <v>65.7</v>
      </c>
      <c r="C30" s="113">
        <f>(SUM(B30:B49)/20)</f>
        <v>64.010000000000005</v>
      </c>
      <c r="D30" s="4">
        <v>2.1</v>
      </c>
      <c r="E30" s="113">
        <f>(SUM(D30:D49)/20)</f>
        <v>1.7049999999999996</v>
      </c>
      <c r="F30" s="4">
        <v>7.8</v>
      </c>
      <c r="G30" s="113">
        <f>(SUM(F30:F49)/20)</f>
        <v>7.63</v>
      </c>
      <c r="H30" s="4">
        <v>62</v>
      </c>
      <c r="I30" s="113">
        <f>(SUM(H30:H49)/20)</f>
        <v>60.989999999999995</v>
      </c>
      <c r="J30" s="4">
        <v>1.4</v>
      </c>
      <c r="K30" s="113">
        <f>(SUM(J30:J49)/20)</f>
        <v>1.81</v>
      </c>
      <c r="L30" s="4">
        <v>8.3000000000000007</v>
      </c>
      <c r="M30" s="113">
        <f>(SUM(L30:L49)/20)</f>
        <v>7.24</v>
      </c>
      <c r="N30" s="4">
        <v>65.8</v>
      </c>
      <c r="O30" s="113">
        <f>(SUM(N30:N49)/20)</f>
        <v>62.365000000000009</v>
      </c>
      <c r="P30" s="4">
        <v>2.2999999999999998</v>
      </c>
      <c r="Q30" s="113">
        <f>(SUM(P30:P49)/20)</f>
        <v>1.98</v>
      </c>
      <c r="R30" s="4">
        <v>5.0999999999999996</v>
      </c>
      <c r="S30" s="113">
        <f>(SUM(R30:R49)/20)</f>
        <v>6.9149999999999991</v>
      </c>
      <c r="T30" s="4">
        <v>58.5</v>
      </c>
      <c r="U30" s="113">
        <f>(SUM(T30:T49)/20)</f>
        <v>56.31</v>
      </c>
      <c r="V30" s="4">
        <v>2.5</v>
      </c>
      <c r="W30" s="113">
        <f>(SUM(V30:V49)/20)</f>
        <v>1.895</v>
      </c>
      <c r="X30" s="4">
        <v>6</v>
      </c>
      <c r="Y30" s="113">
        <f>(SUM(X30:X49)/20)</f>
        <v>6.3550000000000013</v>
      </c>
      <c r="Z30" s="4">
        <v>59.9</v>
      </c>
      <c r="AA30" s="113">
        <f>(SUM(Z30:Z49)/20)</f>
        <v>61.824999999999989</v>
      </c>
      <c r="AB30" s="4">
        <v>1.8</v>
      </c>
      <c r="AC30" s="113">
        <f>(SUM(AB30:AB49)/20)</f>
        <v>2.2699999999999991</v>
      </c>
      <c r="AD30" s="4">
        <v>6.2</v>
      </c>
      <c r="AE30" s="113">
        <f>(SUM(AD30:AD49)/20)</f>
        <v>6.3049999999999997</v>
      </c>
      <c r="AF30" s="4">
        <v>58</v>
      </c>
      <c r="AG30" s="113">
        <f>(SUM(AF30:AF49)/20)</f>
        <v>59.760000000000005</v>
      </c>
      <c r="AH30" s="4">
        <v>2.2000000000000002</v>
      </c>
      <c r="AI30" s="113">
        <f>(SUM(AH30:AH49)/20)</f>
        <v>2.1800000000000006</v>
      </c>
      <c r="AJ30" s="4">
        <v>6</v>
      </c>
      <c r="AK30" s="113">
        <f>(SUM(AJ30:AJ49)/20)</f>
        <v>6.7349999999999994</v>
      </c>
      <c r="AL30" s="4">
        <v>61.8</v>
      </c>
      <c r="AM30" s="113">
        <f>(SUM(AL30:AL49)/20)</f>
        <v>61.930000000000007</v>
      </c>
      <c r="AN30" s="4">
        <v>1.9</v>
      </c>
      <c r="AO30" s="113">
        <f>(SUM(AN30:AN49)/20)</f>
        <v>2.0150000000000001</v>
      </c>
      <c r="AP30" s="4">
        <v>6.5</v>
      </c>
      <c r="AQ30" s="113">
        <f>(SUM(AP30:AP49)/20)</f>
        <v>6.8699999999999974</v>
      </c>
      <c r="AR30" s="8"/>
      <c r="BV30" s="8"/>
      <c r="CU30" s="8"/>
      <c r="CV30" s="8"/>
      <c r="CW30" s="93"/>
      <c r="CX30" s="64">
        <v>2</v>
      </c>
      <c r="CY30" s="70">
        <v>12.5</v>
      </c>
      <c r="CZ30" s="71">
        <v>0.45</v>
      </c>
      <c r="DA30" s="57">
        <v>98.195000000000007</v>
      </c>
      <c r="DB30" s="57">
        <v>2.2500000000000004</v>
      </c>
      <c r="DC30" s="66">
        <v>6.9300000000000015</v>
      </c>
      <c r="DD30" s="57">
        <v>68.868068638932726</v>
      </c>
      <c r="DE30" s="57">
        <v>123.33333333333331</v>
      </c>
      <c r="DF30" s="66">
        <v>202.74170274170271</v>
      </c>
      <c r="GF30" s="1"/>
      <c r="GH30" s="1"/>
      <c r="GJ30" s="1"/>
      <c r="GL30" s="1"/>
      <c r="GN30" s="1"/>
      <c r="GP30" s="1"/>
      <c r="GR30" s="1"/>
      <c r="GT30" s="1"/>
      <c r="GV30" s="1"/>
      <c r="GX30" s="1"/>
      <c r="GZ30" s="1"/>
      <c r="HB30" s="1"/>
      <c r="HD30" s="1"/>
      <c r="HF30" s="1"/>
      <c r="HH30" s="1"/>
      <c r="HJ30" s="1"/>
      <c r="HL30" s="1"/>
      <c r="HN30" s="1"/>
      <c r="HP30" s="1"/>
      <c r="HR30" s="1"/>
      <c r="HT30" s="1"/>
    </row>
    <row r="31" spans="1:229" ht="18" customHeight="1">
      <c r="A31" s="110"/>
      <c r="B31" s="4">
        <v>61.3</v>
      </c>
      <c r="C31" s="113"/>
      <c r="D31" s="4">
        <v>4.0999999999999996</v>
      </c>
      <c r="E31" s="113"/>
      <c r="F31" s="4">
        <v>5.3</v>
      </c>
      <c r="G31" s="113"/>
      <c r="H31" s="4">
        <v>58.9</v>
      </c>
      <c r="I31" s="113"/>
      <c r="J31" s="4">
        <v>1.9</v>
      </c>
      <c r="K31" s="113"/>
      <c r="L31" s="4">
        <v>7.8</v>
      </c>
      <c r="M31" s="113"/>
      <c r="N31" s="4">
        <v>60.9</v>
      </c>
      <c r="O31" s="113"/>
      <c r="P31" s="4">
        <v>1.9</v>
      </c>
      <c r="Q31" s="113"/>
      <c r="R31" s="4">
        <v>6.4</v>
      </c>
      <c r="S31" s="113"/>
      <c r="T31" s="4">
        <v>63.5</v>
      </c>
      <c r="U31" s="113"/>
      <c r="V31" s="4">
        <v>0.5</v>
      </c>
      <c r="W31" s="113"/>
      <c r="X31" s="4">
        <v>7.3</v>
      </c>
      <c r="Y31" s="113"/>
      <c r="Z31" s="4">
        <v>60.3</v>
      </c>
      <c r="AA31" s="113"/>
      <c r="AB31" s="4">
        <v>3.6</v>
      </c>
      <c r="AC31" s="113"/>
      <c r="AD31" s="4">
        <v>6.1</v>
      </c>
      <c r="AE31" s="113"/>
      <c r="AF31" s="4">
        <v>60.5</v>
      </c>
      <c r="AG31" s="113"/>
      <c r="AH31" s="4">
        <v>1.8</v>
      </c>
      <c r="AI31" s="113"/>
      <c r="AJ31" s="4">
        <v>6</v>
      </c>
      <c r="AK31" s="113"/>
      <c r="AL31" s="4">
        <v>62.9</v>
      </c>
      <c r="AM31" s="113"/>
      <c r="AN31" s="4">
        <v>0.3</v>
      </c>
      <c r="AO31" s="113"/>
      <c r="AP31" s="4">
        <v>8.1</v>
      </c>
      <c r="AQ31" s="113"/>
      <c r="AR31" s="8"/>
      <c r="BV31" s="8"/>
      <c r="CU31" s="8"/>
      <c r="CV31" s="8"/>
      <c r="CW31" s="93"/>
      <c r="CX31" s="64">
        <v>3</v>
      </c>
      <c r="CY31" s="70">
        <v>12.5</v>
      </c>
      <c r="CZ31" s="71">
        <v>0.52</v>
      </c>
      <c r="DA31" s="57">
        <v>67.795000000000016</v>
      </c>
      <c r="DB31" s="57">
        <v>1.9150000000000003</v>
      </c>
      <c r="DC31" s="66">
        <v>6.7349999999999994</v>
      </c>
      <c r="DD31" s="57">
        <v>99.454237038129619</v>
      </c>
      <c r="DE31" s="57">
        <v>304.177545691906</v>
      </c>
      <c r="DF31" s="66">
        <v>155.15961395694134</v>
      </c>
      <c r="GF31" s="1"/>
      <c r="GH31" s="1"/>
      <c r="GJ31" s="1"/>
      <c r="GL31" s="1"/>
      <c r="GN31" s="1"/>
      <c r="GP31" s="1"/>
      <c r="GR31" s="1"/>
      <c r="GT31" s="1"/>
      <c r="GV31" s="1"/>
      <c r="GX31" s="1"/>
      <c r="GZ31" s="1"/>
      <c r="HB31" s="1"/>
      <c r="HD31" s="1"/>
      <c r="HF31" s="1"/>
      <c r="HH31" s="1"/>
      <c r="HJ31" s="1"/>
      <c r="HL31" s="1"/>
      <c r="HN31" s="1"/>
      <c r="HP31" s="1"/>
      <c r="HR31" s="1"/>
      <c r="HT31" s="1"/>
    </row>
    <row r="32" spans="1:229" ht="18" customHeight="1">
      <c r="A32" s="110"/>
      <c r="B32" s="4">
        <v>65.3</v>
      </c>
      <c r="C32" s="113"/>
      <c r="D32" s="4">
        <v>-0.2</v>
      </c>
      <c r="E32" s="113"/>
      <c r="F32" s="4">
        <v>9.1</v>
      </c>
      <c r="G32" s="113"/>
      <c r="H32" s="4">
        <v>63.7</v>
      </c>
      <c r="I32" s="113"/>
      <c r="J32" s="4">
        <v>1</v>
      </c>
      <c r="K32" s="113"/>
      <c r="L32" s="4">
        <v>7.9</v>
      </c>
      <c r="M32" s="113"/>
      <c r="N32" s="4">
        <v>63</v>
      </c>
      <c r="O32" s="113"/>
      <c r="P32" s="4">
        <v>1.9</v>
      </c>
      <c r="Q32" s="113"/>
      <c r="R32" s="4">
        <v>5.5</v>
      </c>
      <c r="S32" s="113"/>
      <c r="T32" s="4">
        <v>60.8</v>
      </c>
      <c r="U32" s="113"/>
      <c r="V32" s="4">
        <v>2.2999999999999998</v>
      </c>
      <c r="W32" s="113"/>
      <c r="X32" s="4">
        <v>5.5</v>
      </c>
      <c r="Y32" s="113"/>
      <c r="Z32" s="4">
        <v>64</v>
      </c>
      <c r="AA32" s="113"/>
      <c r="AB32" s="4">
        <v>1.5</v>
      </c>
      <c r="AC32" s="113"/>
      <c r="AD32" s="4">
        <v>5.5</v>
      </c>
      <c r="AE32" s="113"/>
      <c r="AF32" s="4">
        <v>59.2</v>
      </c>
      <c r="AG32" s="113"/>
      <c r="AH32" s="4">
        <v>0.9</v>
      </c>
      <c r="AI32" s="113"/>
      <c r="AJ32" s="4">
        <v>6.2</v>
      </c>
      <c r="AK32" s="113"/>
      <c r="AL32" s="4">
        <v>58.8</v>
      </c>
      <c r="AM32" s="113"/>
      <c r="AN32" s="4">
        <v>1</v>
      </c>
      <c r="AO32" s="113"/>
      <c r="AP32" s="4">
        <v>7</v>
      </c>
      <c r="AQ32" s="113"/>
      <c r="AR32" s="8"/>
      <c r="BV32" s="8"/>
      <c r="CU32" s="8"/>
      <c r="CV32" s="8"/>
      <c r="CW32" s="93"/>
      <c r="CX32" s="64">
        <v>4</v>
      </c>
      <c r="CY32" s="70">
        <v>12.5</v>
      </c>
      <c r="CZ32" s="71">
        <v>0.88</v>
      </c>
      <c r="DA32" s="57">
        <v>65.959999999999994</v>
      </c>
      <c r="DB32" s="57">
        <v>2.2499999999999996</v>
      </c>
      <c r="DC32" s="66">
        <v>6.1899999999999995</v>
      </c>
      <c r="DD32" s="57">
        <v>99.075197089144936</v>
      </c>
      <c r="DE32" s="57">
        <v>84.444444444444457</v>
      </c>
      <c r="DF32" s="66">
        <v>173.66720516962846</v>
      </c>
      <c r="GF32" s="1"/>
      <c r="GH32" s="1"/>
      <c r="GJ32" s="1"/>
      <c r="GL32" s="1"/>
      <c r="GN32" s="1"/>
      <c r="GP32" s="1"/>
      <c r="GR32" s="1"/>
      <c r="GT32" s="1"/>
      <c r="GV32" s="1"/>
      <c r="GX32" s="1"/>
      <c r="GZ32" s="1"/>
      <c r="HB32" s="1"/>
      <c r="HD32" s="1"/>
      <c r="HF32" s="1"/>
      <c r="HH32" s="1"/>
      <c r="HJ32" s="1"/>
      <c r="HL32" s="1"/>
      <c r="HN32" s="1"/>
      <c r="HP32" s="1"/>
      <c r="HR32" s="1"/>
      <c r="HT32" s="1"/>
    </row>
    <row r="33" spans="1:228" ht="18" customHeight="1">
      <c r="A33" s="110"/>
      <c r="B33" s="4">
        <v>60.2</v>
      </c>
      <c r="C33" s="113"/>
      <c r="D33" s="4">
        <v>0.9</v>
      </c>
      <c r="E33" s="113"/>
      <c r="F33" s="4">
        <v>8</v>
      </c>
      <c r="G33" s="113"/>
      <c r="H33" s="4">
        <v>59.3</v>
      </c>
      <c r="I33" s="113"/>
      <c r="J33" s="4">
        <v>2.2000000000000002</v>
      </c>
      <c r="K33" s="113"/>
      <c r="L33" s="4">
        <v>8.3000000000000007</v>
      </c>
      <c r="M33" s="113"/>
      <c r="N33" s="4">
        <v>62</v>
      </c>
      <c r="O33" s="113"/>
      <c r="P33" s="4">
        <v>2.9</v>
      </c>
      <c r="Q33" s="113"/>
      <c r="R33" s="4">
        <v>6.2</v>
      </c>
      <c r="S33" s="113"/>
      <c r="T33" s="4">
        <v>57.2</v>
      </c>
      <c r="U33" s="113"/>
      <c r="V33" s="4">
        <v>2.4</v>
      </c>
      <c r="W33" s="113"/>
      <c r="X33" s="4">
        <v>5.9</v>
      </c>
      <c r="Y33" s="113"/>
      <c r="Z33" s="4">
        <v>59</v>
      </c>
      <c r="AA33" s="113"/>
      <c r="AB33" s="4">
        <v>3.8</v>
      </c>
      <c r="AC33" s="113"/>
      <c r="AD33" s="4">
        <v>5.6</v>
      </c>
      <c r="AE33" s="113"/>
      <c r="AF33" s="4">
        <v>58.3</v>
      </c>
      <c r="AG33" s="113"/>
      <c r="AH33" s="4">
        <v>1.9</v>
      </c>
      <c r="AI33" s="113"/>
      <c r="AJ33" s="4">
        <v>8.1</v>
      </c>
      <c r="AK33" s="113"/>
      <c r="AL33" s="4">
        <v>62.5</v>
      </c>
      <c r="AM33" s="113"/>
      <c r="AN33" s="4">
        <v>3.1</v>
      </c>
      <c r="AO33" s="113"/>
      <c r="AP33" s="4">
        <v>6.7</v>
      </c>
      <c r="AQ33" s="113"/>
      <c r="AR33" s="8"/>
      <c r="BV33" s="8"/>
      <c r="CU33" s="8"/>
      <c r="CV33" s="8"/>
      <c r="CW33" s="93"/>
      <c r="CX33" s="64">
        <v>5</v>
      </c>
      <c r="CY33" s="70">
        <v>12.6</v>
      </c>
      <c r="CZ33" s="71">
        <v>0.52</v>
      </c>
      <c r="DA33" s="57">
        <v>65.125</v>
      </c>
      <c r="DB33" s="57">
        <v>1.8699999999999999</v>
      </c>
      <c r="DC33" s="66">
        <v>6.5750000000000002</v>
      </c>
      <c r="DD33" s="57">
        <v>102.72552783109406</v>
      </c>
      <c r="DE33" s="57">
        <v>282.08556149732618</v>
      </c>
      <c r="DF33" s="66">
        <v>216.73003802281369</v>
      </c>
      <c r="GF33" s="1"/>
      <c r="GH33" s="1"/>
      <c r="GJ33" s="1"/>
      <c r="GL33" s="1"/>
      <c r="GN33" s="1"/>
      <c r="GP33" s="1"/>
      <c r="GR33" s="1"/>
      <c r="GT33" s="1"/>
      <c r="GV33" s="1"/>
      <c r="GX33" s="1"/>
      <c r="GZ33" s="1"/>
      <c r="HB33" s="1"/>
      <c r="HD33" s="1"/>
      <c r="HF33" s="1"/>
      <c r="HH33" s="1"/>
      <c r="HJ33" s="1"/>
      <c r="HL33" s="1"/>
      <c r="HN33" s="1"/>
      <c r="HP33" s="1"/>
      <c r="HR33" s="1"/>
      <c r="HT33" s="1"/>
    </row>
    <row r="34" spans="1:228" ht="18" customHeight="1">
      <c r="A34" s="110"/>
      <c r="B34" s="4">
        <v>68.2</v>
      </c>
      <c r="C34" s="113"/>
      <c r="D34" s="4">
        <v>2.7</v>
      </c>
      <c r="E34" s="113"/>
      <c r="F34" s="4">
        <v>5.6</v>
      </c>
      <c r="G34" s="113"/>
      <c r="H34" s="4">
        <v>62.3</v>
      </c>
      <c r="I34" s="113"/>
      <c r="J34" s="4">
        <v>0.9</v>
      </c>
      <c r="K34" s="113"/>
      <c r="L34" s="4">
        <v>6</v>
      </c>
      <c r="M34" s="113"/>
      <c r="N34" s="4">
        <v>61.3</v>
      </c>
      <c r="O34" s="113"/>
      <c r="P34" s="4">
        <v>3</v>
      </c>
      <c r="Q34" s="113"/>
      <c r="R34" s="4">
        <v>5</v>
      </c>
      <c r="S34" s="113"/>
      <c r="T34" s="4">
        <v>60.6</v>
      </c>
      <c r="U34" s="113"/>
      <c r="V34" s="4">
        <v>3.3</v>
      </c>
      <c r="W34" s="113"/>
      <c r="X34" s="4">
        <v>5.3</v>
      </c>
      <c r="Y34" s="113"/>
      <c r="Z34" s="4">
        <v>64.5</v>
      </c>
      <c r="AA34" s="113"/>
      <c r="AB34" s="4">
        <v>2.8</v>
      </c>
      <c r="AC34" s="113"/>
      <c r="AD34" s="4">
        <v>6.5</v>
      </c>
      <c r="AE34" s="113"/>
      <c r="AF34" s="4">
        <v>60.7</v>
      </c>
      <c r="AG34" s="113"/>
      <c r="AH34" s="4">
        <v>1</v>
      </c>
      <c r="AI34" s="113"/>
      <c r="AJ34" s="4">
        <v>8.3000000000000007</v>
      </c>
      <c r="AK34" s="113"/>
      <c r="AL34" s="4">
        <v>60.4</v>
      </c>
      <c r="AM34" s="113"/>
      <c r="AN34" s="4">
        <v>1.3</v>
      </c>
      <c r="AO34" s="113"/>
      <c r="AP34" s="4">
        <v>6.4</v>
      </c>
      <c r="AQ34" s="113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CU34" s="8"/>
      <c r="CV34" s="8"/>
      <c r="CW34" s="93"/>
      <c r="CX34" s="64">
        <v>6</v>
      </c>
      <c r="CY34" s="70">
        <v>12.6</v>
      </c>
      <c r="CZ34" s="71">
        <v>0.85</v>
      </c>
      <c r="DA34" s="57">
        <v>66.754999999999995</v>
      </c>
      <c r="DB34" s="57">
        <v>2.2300000000000009</v>
      </c>
      <c r="DC34" s="66">
        <v>6.8550000000000013</v>
      </c>
      <c r="DD34" s="57">
        <v>96.696876638454071</v>
      </c>
      <c r="DE34" s="57">
        <v>100.89686098654704</v>
      </c>
      <c r="DF34" s="66">
        <v>168.85485047410646</v>
      </c>
      <c r="GF34" s="1"/>
      <c r="GH34" s="1"/>
      <c r="GJ34" s="1"/>
      <c r="GL34" s="1"/>
      <c r="GN34" s="1"/>
      <c r="GP34" s="1"/>
      <c r="GR34" s="1"/>
      <c r="GT34" s="1"/>
      <c r="GV34" s="1"/>
      <c r="GX34" s="1"/>
      <c r="GZ34" s="1"/>
      <c r="HB34" s="1"/>
      <c r="HD34" s="1"/>
      <c r="HF34" s="1"/>
      <c r="HH34" s="1"/>
      <c r="HJ34" s="1"/>
      <c r="HL34" s="1"/>
      <c r="HN34" s="1"/>
      <c r="HP34" s="1"/>
      <c r="HR34" s="1"/>
      <c r="HT34" s="1"/>
    </row>
    <row r="35" spans="1:228" ht="18" customHeight="1">
      <c r="A35" s="110"/>
      <c r="B35" s="4">
        <v>62.4</v>
      </c>
      <c r="C35" s="113"/>
      <c r="D35" s="4">
        <v>1.7</v>
      </c>
      <c r="E35" s="113"/>
      <c r="F35" s="4">
        <v>5.7</v>
      </c>
      <c r="G35" s="113"/>
      <c r="H35" s="4">
        <v>62</v>
      </c>
      <c r="I35" s="113"/>
      <c r="J35" s="4">
        <v>2.2999999999999998</v>
      </c>
      <c r="K35" s="113"/>
      <c r="L35" s="4">
        <v>5</v>
      </c>
      <c r="M35" s="113"/>
      <c r="N35" s="4">
        <v>61</v>
      </c>
      <c r="O35" s="113"/>
      <c r="P35" s="4">
        <v>2.1</v>
      </c>
      <c r="Q35" s="113"/>
      <c r="R35" s="4">
        <v>5.9</v>
      </c>
      <c r="S35" s="113"/>
      <c r="T35" s="4">
        <v>60.1</v>
      </c>
      <c r="U35" s="113"/>
      <c r="V35" s="4">
        <v>2.4</v>
      </c>
      <c r="W35" s="113"/>
      <c r="X35" s="4">
        <v>6.9</v>
      </c>
      <c r="Y35" s="113"/>
      <c r="Z35" s="4">
        <v>61.5</v>
      </c>
      <c r="AA35" s="113"/>
      <c r="AB35" s="4">
        <v>2.1</v>
      </c>
      <c r="AC35" s="113"/>
      <c r="AD35" s="4">
        <v>5.5</v>
      </c>
      <c r="AE35" s="113"/>
      <c r="AF35" s="4">
        <v>57.7</v>
      </c>
      <c r="AG35" s="113"/>
      <c r="AH35" s="4">
        <v>0.9</v>
      </c>
      <c r="AI35" s="113"/>
      <c r="AJ35" s="4">
        <v>7.5</v>
      </c>
      <c r="AK35" s="113"/>
      <c r="AL35" s="4">
        <v>60.5</v>
      </c>
      <c r="AM35" s="113"/>
      <c r="AN35" s="4">
        <v>3.3</v>
      </c>
      <c r="AO35" s="113"/>
      <c r="AP35" s="4">
        <v>5.4</v>
      </c>
      <c r="AQ35" s="113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CU35" s="8"/>
      <c r="CV35" s="8"/>
      <c r="CW35" s="100"/>
      <c r="CX35" s="72">
        <v>7</v>
      </c>
      <c r="CY35" s="73">
        <v>12.5</v>
      </c>
      <c r="CZ35" s="74">
        <v>0.56000000000000005</v>
      </c>
      <c r="DA35" s="58">
        <v>67.03</v>
      </c>
      <c r="DB35" s="58">
        <v>1.8399999999999994</v>
      </c>
      <c r="DC35" s="67">
        <v>6.4700000000000006</v>
      </c>
      <c r="DD35" s="58">
        <v>95.852603311949863</v>
      </c>
      <c r="DE35" s="58">
        <v>156.25000000000006</v>
      </c>
      <c r="DF35" s="67">
        <v>204.01854714064913</v>
      </c>
      <c r="FJ35" s="46"/>
      <c r="FL35" s="46"/>
      <c r="FN35" s="46"/>
      <c r="FP35" s="46"/>
      <c r="FR35" s="46"/>
      <c r="FT35" s="46"/>
      <c r="FV35" s="46"/>
      <c r="FX35" s="46"/>
      <c r="FZ35" s="46"/>
      <c r="GB35" s="46"/>
      <c r="GD35" s="46"/>
      <c r="GZ35" s="1"/>
      <c r="HB35" s="1"/>
      <c r="HD35" s="1"/>
      <c r="HF35" s="1"/>
      <c r="HH35" s="1"/>
      <c r="HJ35" s="1"/>
      <c r="HL35" s="1"/>
      <c r="HN35" s="1"/>
      <c r="HP35" s="1"/>
      <c r="HR35" s="1"/>
      <c r="HT35" s="1"/>
    </row>
    <row r="36" spans="1:228" ht="18" customHeight="1">
      <c r="A36" s="110"/>
      <c r="B36" s="4">
        <v>64.8</v>
      </c>
      <c r="C36" s="113"/>
      <c r="D36" s="4">
        <v>2.5</v>
      </c>
      <c r="E36" s="113"/>
      <c r="F36" s="4">
        <v>12.7</v>
      </c>
      <c r="G36" s="113"/>
      <c r="H36" s="4">
        <v>59.7</v>
      </c>
      <c r="I36" s="113"/>
      <c r="J36" s="4">
        <v>1.6</v>
      </c>
      <c r="K36" s="113"/>
      <c r="L36" s="4">
        <v>6.8</v>
      </c>
      <c r="M36" s="113"/>
      <c r="N36" s="4">
        <v>63.2</v>
      </c>
      <c r="O36" s="113"/>
      <c r="P36" s="4">
        <v>2.1</v>
      </c>
      <c r="Q36" s="113"/>
      <c r="R36" s="4">
        <v>7</v>
      </c>
      <c r="S36" s="113"/>
      <c r="T36" s="4">
        <v>57.8</v>
      </c>
      <c r="U36" s="113"/>
      <c r="V36" s="4">
        <v>0.1</v>
      </c>
      <c r="W36" s="113"/>
      <c r="X36" s="4">
        <v>7.2</v>
      </c>
      <c r="Y36" s="113"/>
      <c r="Z36" s="4">
        <v>61.5</v>
      </c>
      <c r="AA36" s="113"/>
      <c r="AB36" s="4">
        <v>2.1</v>
      </c>
      <c r="AC36" s="113"/>
      <c r="AD36" s="4">
        <v>5.7</v>
      </c>
      <c r="AE36" s="113"/>
      <c r="AF36" s="4">
        <v>61.5</v>
      </c>
      <c r="AG36" s="113"/>
      <c r="AH36" s="4">
        <v>3.3</v>
      </c>
      <c r="AI36" s="113"/>
      <c r="AJ36" s="4">
        <v>7.6</v>
      </c>
      <c r="AK36" s="113"/>
      <c r="AL36" s="4">
        <v>58.9</v>
      </c>
      <c r="AM36" s="113"/>
      <c r="AN36" s="4">
        <v>3</v>
      </c>
      <c r="AO36" s="113"/>
      <c r="AP36" s="4">
        <v>8.1999999999999993</v>
      </c>
      <c r="AQ36" s="113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CU36" s="8"/>
      <c r="CV36" s="8"/>
      <c r="CW36" s="92">
        <v>2</v>
      </c>
      <c r="CX36" s="60">
        <v>1</v>
      </c>
      <c r="CY36" s="68">
        <v>13</v>
      </c>
      <c r="CZ36" s="69">
        <v>0.46</v>
      </c>
      <c r="DA36" s="56">
        <v>68.869999999999976</v>
      </c>
      <c r="DB36" s="56">
        <v>1.9649999999999999</v>
      </c>
      <c r="DC36" s="63">
        <v>6.5549999999999979</v>
      </c>
      <c r="DD36" s="56">
        <v>95.070422535211293</v>
      </c>
      <c r="DE36" s="56">
        <v>189.5674300254453</v>
      </c>
      <c r="DF36" s="63">
        <v>203.66132723112136</v>
      </c>
    </row>
    <row r="37" spans="1:228" ht="18" customHeight="1">
      <c r="A37" s="110"/>
      <c r="B37" s="4">
        <v>65.900000000000006</v>
      </c>
      <c r="C37" s="113"/>
      <c r="D37" s="4">
        <v>1.4</v>
      </c>
      <c r="E37" s="113"/>
      <c r="F37" s="4">
        <v>7.5</v>
      </c>
      <c r="G37" s="113"/>
      <c r="H37" s="4">
        <v>57.5</v>
      </c>
      <c r="I37" s="113"/>
      <c r="J37" s="4">
        <v>3.7</v>
      </c>
      <c r="K37" s="113"/>
      <c r="L37" s="4">
        <v>7.3</v>
      </c>
      <c r="M37" s="113"/>
      <c r="N37" s="4">
        <v>59.8</v>
      </c>
      <c r="O37" s="113"/>
      <c r="P37" s="4">
        <v>2.1</v>
      </c>
      <c r="Q37" s="113"/>
      <c r="R37" s="4">
        <v>6.9</v>
      </c>
      <c r="S37" s="113"/>
      <c r="T37" s="4">
        <v>62.4</v>
      </c>
      <c r="U37" s="113"/>
      <c r="V37" s="4">
        <v>1.9</v>
      </c>
      <c r="W37" s="113"/>
      <c r="X37" s="4">
        <v>5.3</v>
      </c>
      <c r="Y37" s="113"/>
      <c r="Z37" s="4">
        <v>61.1</v>
      </c>
      <c r="AA37" s="113"/>
      <c r="AB37" s="4">
        <v>2.9</v>
      </c>
      <c r="AC37" s="113"/>
      <c r="AD37" s="4">
        <v>6.1</v>
      </c>
      <c r="AE37" s="113"/>
      <c r="AF37" s="4">
        <v>59.4</v>
      </c>
      <c r="AG37" s="113"/>
      <c r="AH37" s="4">
        <v>2.1</v>
      </c>
      <c r="AI37" s="113"/>
      <c r="AJ37" s="4">
        <v>7.1</v>
      </c>
      <c r="AK37" s="113"/>
      <c r="AL37" s="4">
        <v>63.3</v>
      </c>
      <c r="AM37" s="113"/>
      <c r="AN37" s="4">
        <v>1</v>
      </c>
      <c r="AO37" s="113"/>
      <c r="AP37" s="4">
        <v>7.3</v>
      </c>
      <c r="AQ37" s="113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CU37" s="8"/>
      <c r="CV37" s="8"/>
      <c r="CW37" s="93"/>
      <c r="CX37" s="64">
        <v>2</v>
      </c>
      <c r="CY37" s="70">
        <v>12.9</v>
      </c>
      <c r="CZ37" s="71">
        <v>0.36</v>
      </c>
      <c r="DA37" s="57">
        <v>63.395499999999991</v>
      </c>
      <c r="DB37" s="57">
        <v>2.4750000000000005</v>
      </c>
      <c r="DC37" s="66">
        <v>6.3350000000000009</v>
      </c>
      <c r="DD37" s="57">
        <v>107.06595894030335</v>
      </c>
      <c r="DE37" s="57">
        <v>227.2727272727272</v>
      </c>
      <c r="DF37" s="66">
        <v>232.83346487766377</v>
      </c>
    </row>
    <row r="38" spans="1:228" ht="18" customHeight="1">
      <c r="A38" s="110"/>
      <c r="B38" s="4">
        <v>68.7</v>
      </c>
      <c r="C38" s="113"/>
      <c r="D38" s="4">
        <v>0.5</v>
      </c>
      <c r="E38" s="113"/>
      <c r="F38" s="4">
        <v>6.9</v>
      </c>
      <c r="G38" s="113"/>
      <c r="H38" s="4">
        <v>58.4</v>
      </c>
      <c r="I38" s="113"/>
      <c r="J38" s="4">
        <v>1</v>
      </c>
      <c r="K38" s="113"/>
      <c r="L38" s="4">
        <v>7.2</v>
      </c>
      <c r="M38" s="113"/>
      <c r="N38" s="4">
        <v>67.2</v>
      </c>
      <c r="O38" s="113"/>
      <c r="P38" s="4">
        <v>2.1</v>
      </c>
      <c r="Q38" s="113"/>
      <c r="R38" s="4">
        <v>6.7</v>
      </c>
      <c r="S38" s="113"/>
      <c r="T38" s="4">
        <v>56.7</v>
      </c>
      <c r="U38" s="113"/>
      <c r="V38" s="4">
        <v>1.8</v>
      </c>
      <c r="W38" s="113"/>
      <c r="X38" s="4">
        <v>8.9</v>
      </c>
      <c r="Y38" s="113"/>
      <c r="Z38" s="4">
        <v>59.6</v>
      </c>
      <c r="AA38" s="113"/>
      <c r="AB38" s="4">
        <v>3.9</v>
      </c>
      <c r="AC38" s="113"/>
      <c r="AD38" s="4">
        <v>6.7</v>
      </c>
      <c r="AE38" s="113"/>
      <c r="AF38" s="4">
        <v>60.8</v>
      </c>
      <c r="AG38" s="113"/>
      <c r="AH38" s="4">
        <v>3.4</v>
      </c>
      <c r="AI38" s="113"/>
      <c r="AJ38" s="4">
        <v>6.9</v>
      </c>
      <c r="AK38" s="113"/>
      <c r="AL38" s="4">
        <v>60.3</v>
      </c>
      <c r="AM38" s="113"/>
      <c r="AN38" s="4">
        <v>1.4</v>
      </c>
      <c r="AO38" s="113"/>
      <c r="AP38" s="4">
        <v>7</v>
      </c>
      <c r="AQ38" s="113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CU38" s="8"/>
      <c r="CV38" s="8"/>
      <c r="CW38" s="93"/>
      <c r="CX38" s="64">
        <v>3</v>
      </c>
      <c r="CY38" s="70">
        <v>13</v>
      </c>
      <c r="CZ38" s="71">
        <v>0.8</v>
      </c>
      <c r="DA38" s="57">
        <v>70.38</v>
      </c>
      <c r="DB38" s="57">
        <v>1.55</v>
      </c>
      <c r="DC38" s="66">
        <v>7.1349999999999998</v>
      </c>
      <c r="DD38" s="57">
        <v>97.93265132139814</v>
      </c>
      <c r="DE38" s="57">
        <v>720.96774193548379</v>
      </c>
      <c r="DF38" s="66">
        <v>167.83461807988792</v>
      </c>
    </row>
    <row r="39" spans="1:228" ht="18" customHeight="1">
      <c r="A39" s="110"/>
      <c r="B39" s="4">
        <v>58.7</v>
      </c>
      <c r="C39" s="113"/>
      <c r="D39" s="4">
        <v>3.9</v>
      </c>
      <c r="E39" s="113"/>
      <c r="F39" s="4">
        <v>6.2</v>
      </c>
      <c r="G39" s="113"/>
      <c r="H39" s="4">
        <v>60.8</v>
      </c>
      <c r="I39" s="113"/>
      <c r="J39" s="4">
        <v>1</v>
      </c>
      <c r="K39" s="113"/>
      <c r="L39" s="4">
        <v>7.7</v>
      </c>
      <c r="M39" s="113"/>
      <c r="N39" s="4">
        <v>60.7</v>
      </c>
      <c r="O39" s="113"/>
      <c r="P39" s="4">
        <v>2.5</v>
      </c>
      <c r="Q39" s="113"/>
      <c r="R39" s="4">
        <v>5.0999999999999996</v>
      </c>
      <c r="S39" s="113"/>
      <c r="T39" s="4">
        <v>58.6</v>
      </c>
      <c r="U39" s="113"/>
      <c r="V39" s="4">
        <v>0.6</v>
      </c>
      <c r="W39" s="113"/>
      <c r="X39" s="4">
        <v>6.4</v>
      </c>
      <c r="Y39" s="113"/>
      <c r="Z39" s="4">
        <v>69.3</v>
      </c>
      <c r="AA39" s="113"/>
      <c r="AB39" s="4">
        <v>4.3</v>
      </c>
      <c r="AC39" s="113"/>
      <c r="AD39" s="4">
        <v>7.8</v>
      </c>
      <c r="AE39" s="113"/>
      <c r="AF39" s="4">
        <v>61.5</v>
      </c>
      <c r="AG39" s="113"/>
      <c r="AH39" s="4">
        <v>2.9</v>
      </c>
      <c r="AI39" s="113"/>
      <c r="AJ39" s="4">
        <v>6.4</v>
      </c>
      <c r="AK39" s="113"/>
      <c r="AL39" s="4">
        <v>60.2</v>
      </c>
      <c r="AM39" s="113"/>
      <c r="AN39" s="4">
        <v>1.7</v>
      </c>
      <c r="AO39" s="113"/>
      <c r="AP39" s="4">
        <v>8.1999999999999993</v>
      </c>
      <c r="AQ39" s="113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CU39" s="8"/>
      <c r="CV39" s="8"/>
      <c r="CW39" s="93"/>
      <c r="CX39" s="64">
        <v>4</v>
      </c>
      <c r="CY39" s="70">
        <v>13.2</v>
      </c>
      <c r="CZ39" s="71">
        <v>0.9</v>
      </c>
      <c r="DA39" s="57">
        <v>66.534999999999997</v>
      </c>
      <c r="DB39" s="57">
        <v>1.7649999999999999</v>
      </c>
      <c r="DC39" s="66">
        <v>6.4450000000000003</v>
      </c>
      <c r="DD39" s="57">
        <v>95.851807319455929</v>
      </c>
      <c r="DE39" s="57">
        <v>67.988668555240778</v>
      </c>
      <c r="DF39" s="66">
        <v>166.0201706749418</v>
      </c>
    </row>
    <row r="40" spans="1:228" ht="18" customHeight="1">
      <c r="A40" s="110"/>
      <c r="B40" s="4">
        <v>63.8</v>
      </c>
      <c r="C40" s="113"/>
      <c r="D40" s="4">
        <v>0.4</v>
      </c>
      <c r="E40" s="113"/>
      <c r="F40" s="4">
        <v>9.1999999999999993</v>
      </c>
      <c r="G40" s="113"/>
      <c r="H40" s="4">
        <v>60</v>
      </c>
      <c r="I40" s="113"/>
      <c r="J40" s="4">
        <v>2.2000000000000002</v>
      </c>
      <c r="K40" s="113"/>
      <c r="L40" s="4">
        <v>7.4</v>
      </c>
      <c r="M40" s="113"/>
      <c r="N40" s="4">
        <v>62.6</v>
      </c>
      <c r="O40" s="113"/>
      <c r="P40" s="4">
        <v>1.7</v>
      </c>
      <c r="Q40" s="113"/>
      <c r="R40" s="4">
        <v>6.1</v>
      </c>
      <c r="S40" s="113"/>
      <c r="T40" s="4">
        <v>61</v>
      </c>
      <c r="U40" s="113"/>
      <c r="V40" s="4">
        <v>2.4</v>
      </c>
      <c r="W40" s="113"/>
      <c r="X40" s="4">
        <v>7</v>
      </c>
      <c r="Y40" s="113"/>
      <c r="Z40" s="4">
        <v>62.8</v>
      </c>
      <c r="AA40" s="113"/>
      <c r="AB40" s="4">
        <v>0.5</v>
      </c>
      <c r="AC40" s="113"/>
      <c r="AD40" s="4">
        <v>5.7</v>
      </c>
      <c r="AE40" s="113"/>
      <c r="AF40" s="4">
        <v>57.6</v>
      </c>
      <c r="AG40" s="113"/>
      <c r="AH40" s="4">
        <v>2.6</v>
      </c>
      <c r="AI40" s="113"/>
      <c r="AJ40" s="4">
        <v>7.5</v>
      </c>
      <c r="AK40" s="113"/>
      <c r="AL40" s="4">
        <v>61.6</v>
      </c>
      <c r="AM40" s="113"/>
      <c r="AN40" s="4">
        <v>1.6</v>
      </c>
      <c r="AO40" s="113"/>
      <c r="AP40" s="4">
        <v>6.1</v>
      </c>
      <c r="AQ40" s="113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CU40" s="8"/>
      <c r="CV40" s="8"/>
      <c r="CW40" s="93"/>
      <c r="CX40" s="64">
        <v>5</v>
      </c>
      <c r="CY40" s="70">
        <v>13.5</v>
      </c>
      <c r="CZ40" s="71">
        <v>0.84</v>
      </c>
      <c r="DA40" s="57">
        <v>68.35499999999999</v>
      </c>
      <c r="DB40" s="57">
        <v>1.9300000000000004</v>
      </c>
      <c r="DC40" s="66">
        <v>9.6149999999999984</v>
      </c>
      <c r="DD40" s="57">
        <v>96.115865701119176</v>
      </c>
      <c r="DE40" s="57">
        <v>53.10880829015543</v>
      </c>
      <c r="DF40" s="66">
        <v>120.64482579303176</v>
      </c>
    </row>
    <row r="41" spans="1:228" ht="18" customHeight="1">
      <c r="A41" s="110"/>
      <c r="B41" s="4">
        <v>64.900000000000006</v>
      </c>
      <c r="C41" s="113"/>
      <c r="D41" s="4">
        <v>3.4</v>
      </c>
      <c r="E41" s="113"/>
      <c r="F41" s="4">
        <v>5.7</v>
      </c>
      <c r="G41" s="113"/>
      <c r="H41" s="4">
        <v>57.1</v>
      </c>
      <c r="I41" s="113"/>
      <c r="J41" s="4">
        <v>1.2</v>
      </c>
      <c r="K41" s="113"/>
      <c r="L41" s="4">
        <v>7.8</v>
      </c>
      <c r="M41" s="113"/>
      <c r="N41" s="4">
        <v>59.6</v>
      </c>
      <c r="O41" s="113"/>
      <c r="P41" s="4">
        <v>2</v>
      </c>
      <c r="Q41" s="113"/>
      <c r="R41" s="4">
        <v>5.9</v>
      </c>
      <c r="S41" s="113"/>
      <c r="T41" s="4">
        <v>60.8</v>
      </c>
      <c r="U41" s="113"/>
      <c r="V41" s="4">
        <v>6.8</v>
      </c>
      <c r="W41" s="113"/>
      <c r="X41" s="4">
        <v>5.3</v>
      </c>
      <c r="Y41" s="113"/>
      <c r="Z41" s="4">
        <v>60.8</v>
      </c>
      <c r="AA41" s="113"/>
      <c r="AB41" s="4">
        <v>1.4</v>
      </c>
      <c r="AC41" s="113"/>
      <c r="AD41" s="4">
        <v>7.3</v>
      </c>
      <c r="AE41" s="113"/>
      <c r="AF41" s="4">
        <v>58.6</v>
      </c>
      <c r="AG41" s="113"/>
      <c r="AH41" s="4">
        <v>2.9</v>
      </c>
      <c r="AI41" s="113"/>
      <c r="AJ41" s="4">
        <v>7.7</v>
      </c>
      <c r="AK41" s="113"/>
      <c r="AL41" s="4">
        <v>63.3</v>
      </c>
      <c r="AM41" s="113"/>
      <c r="AN41" s="4">
        <v>2.6</v>
      </c>
      <c r="AO41" s="113"/>
      <c r="AP41" s="4">
        <v>7.1</v>
      </c>
      <c r="AQ41" s="113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CU41" s="8"/>
      <c r="CV41" s="8"/>
      <c r="CW41" s="93"/>
      <c r="CX41" s="64">
        <v>6</v>
      </c>
      <c r="CY41" s="70">
        <v>13.5</v>
      </c>
      <c r="CZ41" s="71">
        <v>0.86</v>
      </c>
      <c r="DA41" s="57">
        <v>66.429999999999993</v>
      </c>
      <c r="DB41" s="57">
        <v>2.1149999999999998</v>
      </c>
      <c r="DC41" s="66">
        <v>6.4299999999999979</v>
      </c>
      <c r="DD41" s="57">
        <v>81.815444829143459</v>
      </c>
      <c r="DE41" s="57">
        <v>198.58156028368796</v>
      </c>
      <c r="DF41" s="66">
        <v>171.85069984447904</v>
      </c>
    </row>
    <row r="42" spans="1:228" ht="18" customHeight="1">
      <c r="A42" s="110"/>
      <c r="B42" s="4">
        <v>64</v>
      </c>
      <c r="C42" s="113"/>
      <c r="D42" s="4">
        <v>2</v>
      </c>
      <c r="E42" s="113"/>
      <c r="F42" s="4">
        <v>7.6</v>
      </c>
      <c r="G42" s="113"/>
      <c r="H42" s="4">
        <v>63.2</v>
      </c>
      <c r="I42" s="113"/>
      <c r="J42" s="4">
        <v>2</v>
      </c>
      <c r="K42" s="113"/>
      <c r="L42" s="4">
        <v>6.5</v>
      </c>
      <c r="M42" s="113"/>
      <c r="N42" s="4">
        <v>59.9</v>
      </c>
      <c r="O42" s="113"/>
      <c r="P42" s="4">
        <v>1.3</v>
      </c>
      <c r="Q42" s="113"/>
      <c r="R42" s="4">
        <v>6.6</v>
      </c>
      <c r="S42" s="113"/>
      <c r="T42" s="4">
        <v>61</v>
      </c>
      <c r="U42" s="113"/>
      <c r="V42" s="4">
        <v>2</v>
      </c>
      <c r="W42" s="113"/>
      <c r="X42" s="4">
        <v>7.4</v>
      </c>
      <c r="Y42" s="113"/>
      <c r="Z42" s="4">
        <v>62.7</v>
      </c>
      <c r="AA42" s="113"/>
      <c r="AB42" s="4">
        <v>1</v>
      </c>
      <c r="AC42" s="113"/>
      <c r="AD42" s="4">
        <v>6.9</v>
      </c>
      <c r="AE42" s="113"/>
      <c r="AF42" s="4">
        <v>61.4</v>
      </c>
      <c r="AG42" s="113"/>
      <c r="AH42" s="4">
        <v>1.7</v>
      </c>
      <c r="AI42" s="113"/>
      <c r="AJ42" s="4">
        <v>7.1</v>
      </c>
      <c r="AK42" s="113"/>
      <c r="AL42" s="4">
        <v>61.8</v>
      </c>
      <c r="AM42" s="113"/>
      <c r="AN42" s="4">
        <v>0.7</v>
      </c>
      <c r="AO42" s="113"/>
      <c r="AP42" s="4">
        <v>6.1</v>
      </c>
      <c r="AQ42" s="113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CU42" s="8"/>
      <c r="CV42" s="8"/>
      <c r="CW42" s="100"/>
      <c r="CX42" s="72">
        <v>7</v>
      </c>
      <c r="CY42" s="73">
        <v>13.5</v>
      </c>
      <c r="CZ42" s="74">
        <v>0.62</v>
      </c>
      <c r="DA42" s="58">
        <v>66.974999999999994</v>
      </c>
      <c r="DB42" s="58">
        <v>2.2649999999999997</v>
      </c>
      <c r="DC42" s="67">
        <v>6.6399999999999988</v>
      </c>
      <c r="DD42" s="58">
        <v>96.640537513997756</v>
      </c>
      <c r="DE42" s="58">
        <v>133.55408388520976</v>
      </c>
      <c r="DF42" s="67">
        <v>204.06626506024099</v>
      </c>
    </row>
    <row r="43" spans="1:228" ht="18" customHeight="1">
      <c r="A43" s="110"/>
      <c r="B43" s="4">
        <v>62.6</v>
      </c>
      <c r="C43" s="113"/>
      <c r="D43" s="4">
        <v>1.6</v>
      </c>
      <c r="E43" s="113"/>
      <c r="F43" s="4">
        <v>7.1</v>
      </c>
      <c r="G43" s="113"/>
      <c r="H43" s="4">
        <v>62.5</v>
      </c>
      <c r="I43" s="113"/>
      <c r="J43" s="4">
        <v>2</v>
      </c>
      <c r="K43" s="113"/>
      <c r="L43" s="4">
        <v>6.2</v>
      </c>
      <c r="M43" s="113"/>
      <c r="N43" s="4">
        <v>61.3</v>
      </c>
      <c r="O43" s="113"/>
      <c r="P43" s="4">
        <v>1.5</v>
      </c>
      <c r="Q43" s="113"/>
      <c r="R43" s="4">
        <v>7.1</v>
      </c>
      <c r="S43" s="113"/>
      <c r="T43" s="4">
        <v>61.3</v>
      </c>
      <c r="U43" s="113"/>
      <c r="V43" s="4">
        <v>2.4</v>
      </c>
      <c r="W43" s="113"/>
      <c r="X43" s="4">
        <v>9</v>
      </c>
      <c r="Y43" s="113"/>
      <c r="Z43" s="4">
        <v>67.5</v>
      </c>
      <c r="AA43" s="113"/>
      <c r="AB43" s="4">
        <v>1.4</v>
      </c>
      <c r="AC43" s="113"/>
      <c r="AD43" s="4">
        <v>6.6</v>
      </c>
      <c r="AE43" s="113"/>
      <c r="AF43" s="4">
        <v>60.9</v>
      </c>
      <c r="AG43" s="113"/>
      <c r="AH43" s="4">
        <v>2.1</v>
      </c>
      <c r="AI43" s="113"/>
      <c r="AJ43" s="4">
        <v>5.9</v>
      </c>
      <c r="AK43" s="113"/>
      <c r="AL43" s="4">
        <v>65.5</v>
      </c>
      <c r="AM43" s="113"/>
      <c r="AN43" s="4">
        <v>1.8</v>
      </c>
      <c r="AO43" s="113"/>
      <c r="AP43" s="4">
        <v>6.8</v>
      </c>
      <c r="AQ43" s="113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CU43" s="8"/>
      <c r="CV43" s="8"/>
      <c r="CW43" s="92">
        <v>3</v>
      </c>
      <c r="CX43" s="60">
        <v>1</v>
      </c>
      <c r="CY43" s="68">
        <v>13.5</v>
      </c>
      <c r="CZ43" s="69">
        <v>0.63</v>
      </c>
      <c r="DA43" s="56">
        <v>69.935000000000002</v>
      </c>
      <c r="DB43" s="56">
        <v>2.0649999999999999</v>
      </c>
      <c r="DC43" s="63">
        <v>7.12</v>
      </c>
      <c r="DD43" s="56">
        <v>101.27261028097519</v>
      </c>
      <c r="DE43" s="56">
        <v>203.3898305084746</v>
      </c>
      <c r="DF43" s="63">
        <v>179.07303370786516</v>
      </c>
      <c r="DG43" s="52"/>
    </row>
    <row r="44" spans="1:228" ht="18" customHeight="1">
      <c r="A44" s="110"/>
      <c r="B44" s="4">
        <v>62.6</v>
      </c>
      <c r="C44" s="113"/>
      <c r="D44" s="4">
        <v>2.6</v>
      </c>
      <c r="E44" s="113"/>
      <c r="F44" s="4">
        <v>7.4</v>
      </c>
      <c r="G44" s="113"/>
      <c r="H44" s="4">
        <v>62.6</v>
      </c>
      <c r="I44" s="113"/>
      <c r="J44" s="4">
        <v>3.7</v>
      </c>
      <c r="K44" s="113"/>
      <c r="L44" s="4">
        <v>8.8000000000000007</v>
      </c>
      <c r="M44" s="113"/>
      <c r="N44" s="4">
        <v>61.8</v>
      </c>
      <c r="O44" s="113"/>
      <c r="P44" s="4">
        <v>3.1</v>
      </c>
      <c r="Q44" s="113"/>
      <c r="R44" s="4">
        <v>5.3</v>
      </c>
      <c r="S44" s="113"/>
      <c r="T44" s="4">
        <v>55.9</v>
      </c>
      <c r="U44" s="113"/>
      <c r="V44" s="4">
        <v>0.5</v>
      </c>
      <c r="W44" s="113"/>
      <c r="X44" s="4">
        <v>5.2</v>
      </c>
      <c r="Y44" s="113"/>
      <c r="Z44" s="4">
        <v>61.6</v>
      </c>
      <c r="AA44" s="113"/>
      <c r="AB44" s="4">
        <v>2.2999999999999998</v>
      </c>
      <c r="AC44" s="113"/>
      <c r="AD44" s="4">
        <v>7.2</v>
      </c>
      <c r="AE44" s="113"/>
      <c r="AF44" s="4">
        <v>57.4</v>
      </c>
      <c r="AG44" s="113"/>
      <c r="AH44" s="4">
        <v>3</v>
      </c>
      <c r="AI44" s="113"/>
      <c r="AJ44" s="4">
        <v>5.9</v>
      </c>
      <c r="AK44" s="113"/>
      <c r="AL44" s="4">
        <v>67.900000000000006</v>
      </c>
      <c r="AM44" s="113"/>
      <c r="AN44" s="4">
        <v>2.2999999999999998</v>
      </c>
      <c r="AO44" s="113"/>
      <c r="AP44" s="4">
        <v>7.3</v>
      </c>
      <c r="AQ44" s="113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CU44" s="8"/>
      <c r="CV44" s="8"/>
      <c r="CW44" s="93"/>
      <c r="CX44" s="64">
        <v>2</v>
      </c>
      <c r="CY44" s="70">
        <v>13.8</v>
      </c>
      <c r="CZ44" s="71" t="s">
        <v>28</v>
      </c>
      <c r="DA44" s="57">
        <v>66.885000000000005</v>
      </c>
      <c r="DB44" s="57">
        <v>2.105</v>
      </c>
      <c r="DC44" s="66">
        <v>6.5750000000000002</v>
      </c>
      <c r="DD44" s="57">
        <v>100.47095761381475</v>
      </c>
      <c r="DE44" s="57">
        <v>155.58194774346791</v>
      </c>
      <c r="DF44" s="66">
        <v>177.94676806083649</v>
      </c>
      <c r="DG44" s="52"/>
    </row>
    <row r="45" spans="1:228" ht="18" customHeight="1">
      <c r="A45" s="110"/>
      <c r="B45" s="4">
        <v>62</v>
      </c>
      <c r="C45" s="113"/>
      <c r="D45" s="4">
        <v>1.6</v>
      </c>
      <c r="E45" s="113"/>
      <c r="F45" s="4">
        <v>5.8</v>
      </c>
      <c r="G45" s="113"/>
      <c r="H45" s="4">
        <v>60.3</v>
      </c>
      <c r="I45" s="113"/>
      <c r="J45" s="4">
        <v>1.7</v>
      </c>
      <c r="K45" s="113"/>
      <c r="L45" s="4">
        <v>7.6</v>
      </c>
      <c r="M45" s="113"/>
      <c r="N45" s="4">
        <v>59.9</v>
      </c>
      <c r="O45" s="113"/>
      <c r="P45" s="4">
        <v>0.5</v>
      </c>
      <c r="Q45" s="113"/>
      <c r="R45" s="4">
        <v>12</v>
      </c>
      <c r="S45" s="113"/>
      <c r="T45" s="4">
        <v>60.4</v>
      </c>
      <c r="U45" s="113"/>
      <c r="V45" s="4">
        <v>2.4</v>
      </c>
      <c r="W45" s="113"/>
      <c r="X45" s="4">
        <v>5.0999999999999996</v>
      </c>
      <c r="Y45" s="113"/>
      <c r="Z45" s="4">
        <v>60.5</v>
      </c>
      <c r="AA45" s="113"/>
      <c r="AB45" s="4">
        <v>2.8</v>
      </c>
      <c r="AC45" s="113"/>
      <c r="AD45" s="4">
        <v>5.2</v>
      </c>
      <c r="AE45" s="113"/>
      <c r="AF45" s="4">
        <v>58.2</v>
      </c>
      <c r="AG45" s="113"/>
      <c r="AH45" s="4" t="s">
        <v>7</v>
      </c>
      <c r="AI45" s="113"/>
      <c r="AJ45" s="4">
        <v>7.1</v>
      </c>
      <c r="AK45" s="113"/>
      <c r="AL45" s="4">
        <v>61.6</v>
      </c>
      <c r="AM45" s="113"/>
      <c r="AN45" s="4">
        <v>4.8</v>
      </c>
      <c r="AO45" s="113"/>
      <c r="AP45" s="4">
        <v>5.3</v>
      </c>
      <c r="AQ45" s="113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CU45" s="8"/>
      <c r="CV45" s="8"/>
      <c r="CW45" s="93"/>
      <c r="CX45" s="64">
        <v>3</v>
      </c>
      <c r="CY45" s="70">
        <v>14</v>
      </c>
      <c r="CZ45" s="71">
        <v>0.98</v>
      </c>
      <c r="DA45" s="57">
        <v>65.789999999999992</v>
      </c>
      <c r="DB45" s="57">
        <v>1.7599999999999998</v>
      </c>
      <c r="DC45" s="66">
        <v>6.7399999999999993</v>
      </c>
      <c r="DD45" s="57">
        <v>103.28317373461013</v>
      </c>
      <c r="DE45" s="57">
        <v>176.13636363636365</v>
      </c>
      <c r="DF45" s="66">
        <v>167.65578635014836</v>
      </c>
      <c r="DG45" s="52"/>
    </row>
    <row r="46" spans="1:228" ht="18" customHeight="1">
      <c r="A46" s="110"/>
      <c r="B46" s="4">
        <v>63.7</v>
      </c>
      <c r="C46" s="113"/>
      <c r="D46" s="4">
        <v>0.7</v>
      </c>
      <c r="E46" s="113"/>
      <c r="F46" s="4">
        <v>9.8000000000000007</v>
      </c>
      <c r="G46" s="113"/>
      <c r="H46" s="4">
        <v>60.9</v>
      </c>
      <c r="I46" s="113"/>
      <c r="J46" s="4">
        <v>0.6</v>
      </c>
      <c r="K46" s="113"/>
      <c r="L46" s="4">
        <v>6.5</v>
      </c>
      <c r="M46" s="113"/>
      <c r="N46" s="4">
        <v>67</v>
      </c>
      <c r="O46" s="113"/>
      <c r="P46" s="4">
        <v>1</v>
      </c>
      <c r="Q46" s="113"/>
      <c r="R46" s="4">
        <v>11.5</v>
      </c>
      <c r="S46" s="113"/>
      <c r="T46" s="4">
        <v>58.8</v>
      </c>
      <c r="U46" s="113"/>
      <c r="V46" s="4">
        <v>0.8</v>
      </c>
      <c r="W46" s="113"/>
      <c r="X46" s="4">
        <v>5.2</v>
      </c>
      <c r="Y46" s="113"/>
      <c r="Z46" s="4">
        <v>60.5</v>
      </c>
      <c r="AA46" s="113"/>
      <c r="AB46" s="4">
        <v>1.3</v>
      </c>
      <c r="AC46" s="113"/>
      <c r="AD46" s="4">
        <v>5.8</v>
      </c>
      <c r="AE46" s="113"/>
      <c r="AF46" s="4">
        <v>60.7</v>
      </c>
      <c r="AG46" s="113"/>
      <c r="AH46" s="4">
        <v>2.8</v>
      </c>
      <c r="AI46" s="113"/>
      <c r="AJ46" s="4">
        <v>5.2</v>
      </c>
      <c r="AK46" s="113"/>
      <c r="AL46" s="4">
        <v>61.3</v>
      </c>
      <c r="AM46" s="113"/>
      <c r="AN46" s="4">
        <v>2.9</v>
      </c>
      <c r="AO46" s="113"/>
      <c r="AP46" s="4">
        <v>6.5</v>
      </c>
      <c r="AQ46" s="113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CU46" s="8"/>
      <c r="CV46" s="8"/>
      <c r="CW46" s="93"/>
      <c r="CX46" s="64">
        <v>4</v>
      </c>
      <c r="CY46" s="70">
        <v>14</v>
      </c>
      <c r="CZ46" s="71">
        <v>0.83</v>
      </c>
      <c r="DA46" s="57">
        <v>67.099999999999994</v>
      </c>
      <c r="DB46" s="57">
        <v>1.7399999999999998</v>
      </c>
      <c r="DC46" s="66">
        <v>6.1249999999999991</v>
      </c>
      <c r="DD46" s="57">
        <v>100</v>
      </c>
      <c r="DE46" s="57">
        <v>147.98850574712648</v>
      </c>
      <c r="DF46" s="66">
        <v>188.57142857142861</v>
      </c>
      <c r="DG46" s="52"/>
    </row>
    <row r="47" spans="1:228" ht="18" customHeight="1">
      <c r="A47" s="110"/>
      <c r="B47" s="4">
        <v>64</v>
      </c>
      <c r="C47" s="113"/>
      <c r="D47" s="4">
        <v>1.3</v>
      </c>
      <c r="E47" s="113"/>
      <c r="F47" s="4">
        <v>7.9</v>
      </c>
      <c r="G47" s="113"/>
      <c r="H47" s="4">
        <v>62.8</v>
      </c>
      <c r="I47" s="113"/>
      <c r="J47" s="4">
        <v>2.5</v>
      </c>
      <c r="K47" s="113"/>
      <c r="L47" s="4">
        <v>6.8</v>
      </c>
      <c r="M47" s="113"/>
      <c r="N47" s="4">
        <v>63.4</v>
      </c>
      <c r="O47" s="113"/>
      <c r="P47" s="4">
        <v>1.8</v>
      </c>
      <c r="Q47" s="113"/>
      <c r="R47" s="4">
        <v>8.8000000000000007</v>
      </c>
      <c r="S47" s="113"/>
      <c r="T47" s="4">
        <v>51.4</v>
      </c>
      <c r="U47" s="113"/>
      <c r="V47" s="4">
        <v>1.1000000000000001</v>
      </c>
      <c r="W47" s="113"/>
      <c r="X47" s="4">
        <v>5.9</v>
      </c>
      <c r="Y47" s="113"/>
      <c r="Z47" s="4">
        <v>60.1</v>
      </c>
      <c r="AA47" s="113"/>
      <c r="AB47" s="4">
        <v>1.9</v>
      </c>
      <c r="AC47" s="113"/>
      <c r="AD47" s="4">
        <v>7.3</v>
      </c>
      <c r="AE47" s="113"/>
      <c r="AF47" s="4">
        <v>59.3</v>
      </c>
      <c r="AG47" s="113"/>
      <c r="AH47" s="4">
        <v>3.2</v>
      </c>
      <c r="AI47" s="113"/>
      <c r="AJ47" s="4">
        <v>5.3</v>
      </c>
      <c r="AK47" s="113"/>
      <c r="AL47" s="4">
        <v>64.400000000000006</v>
      </c>
      <c r="AM47" s="113"/>
      <c r="AN47" s="4">
        <v>1.6</v>
      </c>
      <c r="AO47" s="113"/>
      <c r="AP47" s="4">
        <v>5.8</v>
      </c>
      <c r="AQ47" s="113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CU47" s="8"/>
      <c r="CV47" s="8"/>
      <c r="CW47" s="93"/>
      <c r="CX47" s="64">
        <v>5</v>
      </c>
      <c r="CY47" s="70">
        <v>13.7</v>
      </c>
      <c r="CZ47" s="71">
        <v>0.91</v>
      </c>
      <c r="DA47" s="57">
        <v>68.2</v>
      </c>
      <c r="DB47" s="57">
        <v>1.9149999999999998</v>
      </c>
      <c r="DC47" s="66">
        <v>9.5749999999999993</v>
      </c>
      <c r="DD47" s="57">
        <v>90.87243401759531</v>
      </c>
      <c r="DE47" s="57">
        <v>231.07049608355092</v>
      </c>
      <c r="DF47" s="66">
        <v>150.39164490861617</v>
      </c>
      <c r="DG47" s="52"/>
    </row>
    <row r="48" spans="1:228" ht="18" customHeight="1">
      <c r="A48" s="110"/>
      <c r="B48" s="4">
        <v>64.2</v>
      </c>
      <c r="C48" s="113"/>
      <c r="D48" s="4">
        <v>0.9</v>
      </c>
      <c r="E48" s="113"/>
      <c r="F48" s="4">
        <v>8.6</v>
      </c>
      <c r="G48" s="113"/>
      <c r="H48" s="4">
        <v>62.6</v>
      </c>
      <c r="I48" s="113"/>
      <c r="J48" s="4">
        <v>1.7</v>
      </c>
      <c r="K48" s="113"/>
      <c r="L48" s="4">
        <v>8.1</v>
      </c>
      <c r="M48" s="113"/>
      <c r="N48" s="4">
        <v>64</v>
      </c>
      <c r="O48" s="113"/>
      <c r="P48" s="4">
        <v>2.1</v>
      </c>
      <c r="Q48" s="113"/>
      <c r="R48" s="4">
        <v>7.2</v>
      </c>
      <c r="S48" s="113"/>
      <c r="T48" s="4" t="s">
        <v>8</v>
      </c>
      <c r="U48" s="113"/>
      <c r="V48" s="4">
        <v>0.5</v>
      </c>
      <c r="W48" s="113"/>
      <c r="X48" s="4">
        <v>6.4</v>
      </c>
      <c r="Y48" s="113"/>
      <c r="Z48" s="4">
        <v>59.5</v>
      </c>
      <c r="AA48" s="113"/>
      <c r="AB48" s="4">
        <v>2.9</v>
      </c>
      <c r="AC48" s="113"/>
      <c r="AD48" s="4">
        <v>5.3</v>
      </c>
      <c r="AE48" s="113"/>
      <c r="AF48" s="4">
        <v>61.6</v>
      </c>
      <c r="AG48" s="113"/>
      <c r="AH48" s="4">
        <v>2.2000000000000002</v>
      </c>
      <c r="AI48" s="113"/>
      <c r="AJ48" s="4">
        <v>6.7</v>
      </c>
      <c r="AK48" s="113"/>
      <c r="AL48" s="4">
        <v>60.2</v>
      </c>
      <c r="AM48" s="113"/>
      <c r="AN48" s="4">
        <v>2.7</v>
      </c>
      <c r="AO48" s="113"/>
      <c r="AP48" s="4">
        <v>7.5</v>
      </c>
      <c r="AQ48" s="113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CU48" s="8"/>
      <c r="CV48" s="8"/>
      <c r="CW48" s="93"/>
      <c r="CX48" s="64">
        <v>6</v>
      </c>
      <c r="CY48" s="70">
        <v>13.8</v>
      </c>
      <c r="CZ48" s="71">
        <v>0.98</v>
      </c>
      <c r="DA48" s="57">
        <v>66.39</v>
      </c>
      <c r="DB48" s="57">
        <v>2.4050000000000002</v>
      </c>
      <c r="DC48" s="66">
        <v>6.4599999999999991</v>
      </c>
      <c r="DD48" s="57">
        <v>103.29115830697393</v>
      </c>
      <c r="DE48" s="57">
        <v>125.77962577962576</v>
      </c>
      <c r="DF48" s="66">
        <v>212.46130030959756</v>
      </c>
      <c r="DG48" s="52"/>
    </row>
    <row r="49" spans="1:111" ht="18" customHeight="1">
      <c r="A49" s="110"/>
      <c r="B49" s="4">
        <v>67.2</v>
      </c>
      <c r="C49" s="113"/>
      <c r="D49" s="4">
        <v>0</v>
      </c>
      <c r="E49" s="113"/>
      <c r="F49" s="4">
        <v>8.6999999999999993</v>
      </c>
      <c r="G49" s="113"/>
      <c r="H49" s="4">
        <v>63.2</v>
      </c>
      <c r="I49" s="113"/>
      <c r="J49" s="4">
        <v>1.6</v>
      </c>
      <c r="K49" s="113"/>
      <c r="L49" s="4">
        <v>6.8</v>
      </c>
      <c r="M49" s="113"/>
      <c r="N49" s="4">
        <v>62.9</v>
      </c>
      <c r="O49" s="113"/>
      <c r="P49" s="4">
        <v>1.7</v>
      </c>
      <c r="Q49" s="113"/>
      <c r="R49" s="4">
        <v>8</v>
      </c>
      <c r="S49" s="113"/>
      <c r="T49" s="4">
        <v>59.4</v>
      </c>
      <c r="U49" s="113"/>
      <c r="V49" s="4">
        <v>1.2</v>
      </c>
      <c r="W49" s="113"/>
      <c r="X49" s="4">
        <v>5.9</v>
      </c>
      <c r="Y49" s="113"/>
      <c r="Z49" s="4">
        <v>59.8</v>
      </c>
      <c r="AA49" s="113"/>
      <c r="AB49" s="4">
        <v>1.1000000000000001</v>
      </c>
      <c r="AC49" s="113"/>
      <c r="AD49" s="4">
        <v>7.1</v>
      </c>
      <c r="AE49" s="113"/>
      <c r="AF49" s="4">
        <v>61.9</v>
      </c>
      <c r="AG49" s="113"/>
      <c r="AH49" s="4">
        <v>2.7</v>
      </c>
      <c r="AI49" s="113"/>
      <c r="AJ49" s="4">
        <v>6.2</v>
      </c>
      <c r="AK49" s="113"/>
      <c r="AL49" s="4">
        <v>61.4</v>
      </c>
      <c r="AM49" s="113"/>
      <c r="AN49" s="4">
        <v>1.3</v>
      </c>
      <c r="AO49" s="113"/>
      <c r="AP49" s="4">
        <v>8.1</v>
      </c>
      <c r="AQ49" s="113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CU49" s="8"/>
      <c r="CV49" s="8"/>
      <c r="CW49" s="100"/>
      <c r="CX49" s="72">
        <v>7</v>
      </c>
      <c r="CY49" s="73">
        <v>14</v>
      </c>
      <c r="CZ49" s="74">
        <v>1.1000000000000001</v>
      </c>
      <c r="DA49" s="58">
        <v>66.955000000000013</v>
      </c>
      <c r="DB49" s="58">
        <v>2.27</v>
      </c>
      <c r="DC49" s="67">
        <v>6.5150000000000006</v>
      </c>
      <c r="DD49" s="58">
        <v>93.981032036442372</v>
      </c>
      <c r="DE49" s="58">
        <v>123.34801762114536</v>
      </c>
      <c r="DF49" s="67">
        <v>210.28396009209516</v>
      </c>
      <c r="DG49" s="52"/>
    </row>
    <row r="50" spans="1:111" ht="18" customHeight="1">
      <c r="A50" s="110" t="s">
        <v>3</v>
      </c>
      <c r="B50" s="4">
        <v>63.4</v>
      </c>
      <c r="C50" s="113">
        <f>(SUM(B50:B69)/20)</f>
        <v>61.609999999999992</v>
      </c>
      <c r="D50" s="4">
        <v>-1.6</v>
      </c>
      <c r="E50" s="113">
        <f>(SUM(D50:D69)/20)</f>
        <v>1.1100000000000001</v>
      </c>
      <c r="F50" s="4">
        <v>7.7</v>
      </c>
      <c r="G50" s="113">
        <f>(SUM(F50:F69)/20)</f>
        <v>6.900000000000003</v>
      </c>
      <c r="H50" s="4">
        <v>61.2</v>
      </c>
      <c r="I50" s="113">
        <f>(SUM(H50:H69)/20)</f>
        <v>57.344999999999992</v>
      </c>
      <c r="J50" s="4">
        <v>3</v>
      </c>
      <c r="K50" s="113">
        <f>(SUM(J50:J69)/20)</f>
        <v>1.9099999999999997</v>
      </c>
      <c r="L50" s="4">
        <v>5.0999999999999996</v>
      </c>
      <c r="M50" s="113">
        <f>(SUM(L50:L69)/20)</f>
        <v>6.2949999999999999</v>
      </c>
      <c r="N50" s="4">
        <v>62.4</v>
      </c>
      <c r="O50" s="113">
        <f>(SUM(N50:N69)/20)</f>
        <v>58.32500000000001</v>
      </c>
      <c r="P50" s="4">
        <v>2.1</v>
      </c>
      <c r="Q50" s="113">
        <f>(SUM(P50:P69)/20)</f>
        <v>1.25</v>
      </c>
      <c r="R50" s="4">
        <v>7.3</v>
      </c>
      <c r="S50" s="113">
        <f>(SUM(R50:R69)/20)</f>
        <v>6.3250000000000002</v>
      </c>
      <c r="T50" s="4">
        <v>60.5</v>
      </c>
      <c r="U50" s="113">
        <f>(SUM(T50:T69)/20)</f>
        <v>60.125</v>
      </c>
      <c r="V50" s="4">
        <v>2.4</v>
      </c>
      <c r="W50" s="113">
        <f>(SUM(V50:V69)/20)</f>
        <v>1.8650000000000002</v>
      </c>
      <c r="X50" s="4">
        <v>6.7</v>
      </c>
      <c r="Y50" s="113">
        <f>(SUM(X50:X69)/20)</f>
        <v>5.9</v>
      </c>
      <c r="Z50" s="4">
        <v>60.9</v>
      </c>
      <c r="AA50" s="113">
        <f>(SUM(Z50:Z69)/20)</f>
        <v>59.820000000000007</v>
      </c>
      <c r="AB50" s="4">
        <v>2.8</v>
      </c>
      <c r="AC50" s="113">
        <f>(SUM(AB50:AB69)/20)</f>
        <v>1.5150000000000001</v>
      </c>
      <c r="AD50" s="4">
        <v>8.1999999999999993</v>
      </c>
      <c r="AE50" s="113">
        <f>(SUM(AD50:AD69)/20)</f>
        <v>6.5600000000000005</v>
      </c>
      <c r="AF50" s="4">
        <v>57.2</v>
      </c>
      <c r="AG50" s="113">
        <f>(SUM(AF50:AF69)/20)</f>
        <v>58.454999999999984</v>
      </c>
      <c r="AH50" s="4">
        <v>4.7</v>
      </c>
      <c r="AI50" s="113">
        <f>(SUM(AH50:AH69)/20)</f>
        <v>1.9649999999999994</v>
      </c>
      <c r="AJ50" s="4">
        <v>6.6</v>
      </c>
      <c r="AK50" s="113">
        <f>(SUM(AJ50:AJ69)/20)</f>
        <v>6.1999999999999984</v>
      </c>
      <c r="AL50" s="4">
        <v>5.6</v>
      </c>
      <c r="AM50" s="113">
        <f>(SUM(AL50:AL69)/20)</f>
        <v>56.909999999999989</v>
      </c>
      <c r="AN50" s="4">
        <v>3.5</v>
      </c>
      <c r="AO50" s="113">
        <f>(SUM(AN50:AN69)/20)</f>
        <v>2.1850000000000005</v>
      </c>
      <c r="AP50" s="4">
        <v>5.5</v>
      </c>
      <c r="AQ50" s="113">
        <f>(SUM(AP50:AP69)/20)</f>
        <v>6.7250000000000014</v>
      </c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CU50" s="8"/>
      <c r="CV50" s="8"/>
      <c r="CW50" s="92">
        <v>4</v>
      </c>
      <c r="CX50" s="60">
        <v>1</v>
      </c>
      <c r="CY50" s="68">
        <v>14</v>
      </c>
      <c r="CZ50" s="69">
        <v>0.9</v>
      </c>
      <c r="DA50" s="56">
        <v>70.044999999999987</v>
      </c>
      <c r="DB50" s="56">
        <v>1.9850000000000005</v>
      </c>
      <c r="DC50" s="63">
        <v>6.1449999999999996</v>
      </c>
      <c r="DD50" s="56">
        <v>91.012920265543599</v>
      </c>
      <c r="DE50" s="56">
        <v>200.25188916876573</v>
      </c>
      <c r="DF50" s="63">
        <v>210.33360455655003</v>
      </c>
    </row>
    <row r="51" spans="1:111" ht="18" customHeight="1">
      <c r="A51" s="110"/>
      <c r="B51" s="4">
        <v>67.400000000000006</v>
      </c>
      <c r="C51" s="113"/>
      <c r="D51" s="4">
        <v>1.3</v>
      </c>
      <c r="E51" s="113"/>
      <c r="F51" s="4">
        <v>7.3</v>
      </c>
      <c r="G51" s="113"/>
      <c r="H51" s="4">
        <v>6.9</v>
      </c>
      <c r="I51" s="113"/>
      <c r="J51" s="4">
        <v>2.1</v>
      </c>
      <c r="K51" s="113"/>
      <c r="L51" s="4">
        <v>5.9</v>
      </c>
      <c r="M51" s="113"/>
      <c r="N51" s="4">
        <v>63.7</v>
      </c>
      <c r="O51" s="113"/>
      <c r="P51" s="4">
        <v>1.3</v>
      </c>
      <c r="Q51" s="113"/>
      <c r="R51" s="4">
        <v>6</v>
      </c>
      <c r="S51" s="113"/>
      <c r="T51" s="4">
        <v>55.1</v>
      </c>
      <c r="U51" s="113"/>
      <c r="V51" s="4">
        <v>3.1</v>
      </c>
      <c r="W51" s="113"/>
      <c r="X51" s="4">
        <v>5.0999999999999996</v>
      </c>
      <c r="Y51" s="113"/>
      <c r="Z51" s="4">
        <v>62.6</v>
      </c>
      <c r="AA51" s="113"/>
      <c r="AB51" s="4">
        <v>1.7</v>
      </c>
      <c r="AC51" s="113"/>
      <c r="AD51" s="4">
        <v>6.1</v>
      </c>
      <c r="AE51" s="113"/>
      <c r="AF51" s="4">
        <v>56.1</v>
      </c>
      <c r="AG51" s="113"/>
      <c r="AH51" s="4">
        <v>0.1</v>
      </c>
      <c r="AI51" s="113"/>
      <c r="AJ51" s="4">
        <v>6.8</v>
      </c>
      <c r="AK51" s="113"/>
      <c r="AL51" s="4">
        <v>60.5</v>
      </c>
      <c r="AM51" s="113"/>
      <c r="AN51" s="4">
        <v>0.9</v>
      </c>
      <c r="AO51" s="113"/>
      <c r="AP51" s="4">
        <v>7.3</v>
      </c>
      <c r="AQ51" s="113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CU51" s="8"/>
      <c r="CV51" s="8"/>
      <c r="CW51" s="93"/>
      <c r="CX51" s="64">
        <v>2</v>
      </c>
      <c r="CY51" s="70">
        <v>13.5</v>
      </c>
      <c r="CZ51" s="71">
        <v>0.89</v>
      </c>
      <c r="DA51" s="57">
        <v>67.27</v>
      </c>
      <c r="DB51" s="57">
        <v>1.9150000000000005</v>
      </c>
      <c r="DC51" s="66">
        <v>5.62</v>
      </c>
      <c r="DD51" s="57">
        <v>93.875427382191177</v>
      </c>
      <c r="DE51" s="57">
        <v>193.21148825065271</v>
      </c>
      <c r="DF51" s="66">
        <v>276.24555160142347</v>
      </c>
    </row>
    <row r="52" spans="1:111" ht="18" customHeight="1">
      <c r="A52" s="110"/>
      <c r="B52" s="4">
        <v>61.3</v>
      </c>
      <c r="C52" s="113"/>
      <c r="D52" s="4">
        <v>3.8</v>
      </c>
      <c r="E52" s="113"/>
      <c r="F52" s="4">
        <v>5.3</v>
      </c>
      <c r="G52" s="113"/>
      <c r="H52" s="4">
        <v>63.2</v>
      </c>
      <c r="I52" s="113"/>
      <c r="J52" s="4">
        <v>2.9</v>
      </c>
      <c r="K52" s="113"/>
      <c r="L52" s="4">
        <v>5.8</v>
      </c>
      <c r="M52" s="113"/>
      <c r="N52" s="4">
        <v>64.5</v>
      </c>
      <c r="O52" s="113"/>
      <c r="P52" s="4">
        <v>1.6</v>
      </c>
      <c r="Q52" s="113"/>
      <c r="R52" s="4">
        <v>0.8</v>
      </c>
      <c r="S52" s="113"/>
      <c r="T52" s="4">
        <v>64.400000000000006</v>
      </c>
      <c r="U52" s="113"/>
      <c r="V52" s="4">
        <v>3.9</v>
      </c>
      <c r="W52" s="113"/>
      <c r="X52" s="4">
        <v>6.1</v>
      </c>
      <c r="Y52" s="113"/>
      <c r="Z52" s="4">
        <v>60.1</v>
      </c>
      <c r="AA52" s="113"/>
      <c r="AB52" s="4">
        <v>2</v>
      </c>
      <c r="AC52" s="113"/>
      <c r="AD52" s="4">
        <v>7.1</v>
      </c>
      <c r="AE52" s="113"/>
      <c r="AF52" s="4">
        <v>56.8</v>
      </c>
      <c r="AG52" s="113"/>
      <c r="AH52" s="4">
        <v>2.6</v>
      </c>
      <c r="AI52" s="113"/>
      <c r="AJ52" s="4">
        <v>5.9</v>
      </c>
      <c r="AK52" s="113"/>
      <c r="AL52" s="4">
        <v>63.2</v>
      </c>
      <c r="AM52" s="113"/>
      <c r="AN52" s="4">
        <v>0.5</v>
      </c>
      <c r="AO52" s="113"/>
      <c r="AP52" s="4">
        <v>6.5</v>
      </c>
      <c r="AQ52" s="113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CU52" s="8"/>
      <c r="CV52" s="8"/>
      <c r="CW52" s="93"/>
      <c r="CX52" s="64">
        <v>3</v>
      </c>
      <c r="CY52" s="70">
        <v>14.2</v>
      </c>
      <c r="CZ52" s="71">
        <v>1.1599999999999999</v>
      </c>
      <c r="DA52" s="57">
        <v>69.454999999999998</v>
      </c>
      <c r="DB52" s="57">
        <v>1.7949999999999999</v>
      </c>
      <c r="DC52" s="66">
        <v>6.87</v>
      </c>
      <c r="DD52" s="57">
        <v>93.909725721690293</v>
      </c>
      <c r="DE52" s="57">
        <v>270.19498607242343</v>
      </c>
      <c r="DF52" s="66">
        <v>161.20815138282384</v>
      </c>
    </row>
    <row r="53" spans="1:111" ht="18" customHeight="1">
      <c r="A53" s="110"/>
      <c r="B53" s="4">
        <v>59.8</v>
      </c>
      <c r="C53" s="113"/>
      <c r="D53" s="4">
        <v>-0.2</v>
      </c>
      <c r="E53" s="113"/>
      <c r="F53" s="4">
        <v>9.5</v>
      </c>
      <c r="G53" s="113"/>
      <c r="H53" s="4">
        <v>58.5</v>
      </c>
      <c r="I53" s="113"/>
      <c r="J53" s="4">
        <v>1.4</v>
      </c>
      <c r="K53" s="113"/>
      <c r="L53" s="4">
        <v>5.6</v>
      </c>
      <c r="M53" s="113"/>
      <c r="N53" s="4">
        <v>64.3</v>
      </c>
      <c r="O53" s="113"/>
      <c r="P53" s="4">
        <v>0.9</v>
      </c>
      <c r="Q53" s="113"/>
      <c r="R53" s="4">
        <v>6.6</v>
      </c>
      <c r="S53" s="113"/>
      <c r="T53" s="4">
        <v>59.4</v>
      </c>
      <c r="U53" s="113"/>
      <c r="V53" s="4">
        <v>0.7</v>
      </c>
      <c r="W53" s="113"/>
      <c r="X53" s="4" t="s">
        <v>15</v>
      </c>
      <c r="Y53" s="113"/>
      <c r="Z53" s="4">
        <v>60.4</v>
      </c>
      <c r="AA53" s="113"/>
      <c r="AB53" s="4">
        <v>1.5</v>
      </c>
      <c r="AC53" s="113"/>
      <c r="AD53" s="4">
        <v>5.4</v>
      </c>
      <c r="AE53" s="113"/>
      <c r="AF53" s="4">
        <v>61.4</v>
      </c>
      <c r="AG53" s="113"/>
      <c r="AH53" s="4">
        <v>1</v>
      </c>
      <c r="AI53" s="113"/>
      <c r="AJ53" s="4">
        <v>5.4</v>
      </c>
      <c r="AK53" s="113"/>
      <c r="AL53" s="4">
        <v>60.3</v>
      </c>
      <c r="AM53" s="113"/>
      <c r="AN53" s="4">
        <v>1</v>
      </c>
      <c r="AO53" s="113"/>
      <c r="AP53" s="4">
        <v>5.8</v>
      </c>
      <c r="AQ53" s="113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CU53" s="8"/>
      <c r="CV53" s="8"/>
      <c r="CW53" s="93"/>
      <c r="CX53" s="64">
        <v>4</v>
      </c>
      <c r="CY53" s="70">
        <v>14.5</v>
      </c>
      <c r="CZ53" s="71">
        <v>1.55</v>
      </c>
      <c r="DA53" s="57">
        <v>96.465000000000003</v>
      </c>
      <c r="DB53" s="57">
        <v>1.7900000000000003</v>
      </c>
      <c r="DC53" s="66">
        <v>6.335</v>
      </c>
      <c r="DD53" s="57">
        <v>67.019126107914801</v>
      </c>
      <c r="DE53" s="57">
        <v>101.95530726256983</v>
      </c>
      <c r="DF53" s="66">
        <v>179.95264404104182</v>
      </c>
    </row>
    <row r="54" spans="1:111" ht="18" customHeight="1">
      <c r="A54" s="110"/>
      <c r="B54" s="4">
        <v>61.5</v>
      </c>
      <c r="C54" s="113"/>
      <c r="D54" s="4">
        <v>2</v>
      </c>
      <c r="E54" s="113"/>
      <c r="F54" s="4">
        <v>5.0999999999999996</v>
      </c>
      <c r="G54" s="113"/>
      <c r="H54" s="4">
        <v>56</v>
      </c>
      <c r="I54" s="113"/>
      <c r="J54" s="4">
        <v>3</v>
      </c>
      <c r="K54" s="113"/>
      <c r="L54" s="4">
        <v>6.6</v>
      </c>
      <c r="M54" s="113"/>
      <c r="N54" s="4">
        <v>60.5</v>
      </c>
      <c r="O54" s="113"/>
      <c r="P54" s="4">
        <v>1.1000000000000001</v>
      </c>
      <c r="Q54" s="113"/>
      <c r="R54" s="4">
        <v>6.3</v>
      </c>
      <c r="S54" s="113"/>
      <c r="T54" s="4">
        <v>62</v>
      </c>
      <c r="U54" s="113"/>
      <c r="V54" s="4">
        <v>2.6</v>
      </c>
      <c r="W54" s="113"/>
      <c r="X54" s="4">
        <v>7.6</v>
      </c>
      <c r="Y54" s="113"/>
      <c r="Z54" s="4">
        <v>59.1</v>
      </c>
      <c r="AA54" s="113"/>
      <c r="AB54" s="4">
        <v>1.3</v>
      </c>
      <c r="AC54" s="113"/>
      <c r="AD54" s="4">
        <v>6.1</v>
      </c>
      <c r="AE54" s="113"/>
      <c r="AF54" s="4">
        <v>57.7</v>
      </c>
      <c r="AG54" s="113"/>
      <c r="AH54" s="4">
        <v>1.3</v>
      </c>
      <c r="AI54" s="113"/>
      <c r="AJ54" s="4">
        <v>5.3</v>
      </c>
      <c r="AK54" s="113"/>
      <c r="AL54" s="4">
        <v>63.2</v>
      </c>
      <c r="AM54" s="113"/>
      <c r="AN54" s="4">
        <v>1.1000000000000001</v>
      </c>
      <c r="AO54" s="113"/>
      <c r="AP54" s="4">
        <v>7.2</v>
      </c>
      <c r="AQ54" s="113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CU54" s="8"/>
      <c r="CV54" s="8"/>
      <c r="CW54" s="93"/>
      <c r="CX54" s="64">
        <v>5</v>
      </c>
      <c r="CY54" s="70">
        <v>14.3</v>
      </c>
      <c r="CZ54" s="71">
        <v>1.56</v>
      </c>
      <c r="DA54" s="57">
        <v>68.925000000000011</v>
      </c>
      <c r="DB54" s="57">
        <v>2.1300000000000003</v>
      </c>
      <c r="DC54" s="66">
        <v>6.2299999999999995</v>
      </c>
      <c r="DD54" s="57">
        <v>96.51795429815013</v>
      </c>
      <c r="DE54" s="57">
        <v>70.422535211267586</v>
      </c>
      <c r="DF54" s="66">
        <v>200.24077046548962</v>
      </c>
    </row>
    <row r="55" spans="1:111" ht="18" customHeight="1">
      <c r="A55" s="110"/>
      <c r="B55" s="4">
        <v>65.5</v>
      </c>
      <c r="C55" s="113"/>
      <c r="D55" s="4">
        <v>-0.1</v>
      </c>
      <c r="E55" s="113"/>
      <c r="F55" s="4">
        <v>8.1</v>
      </c>
      <c r="G55" s="113"/>
      <c r="H55" s="4">
        <v>63</v>
      </c>
      <c r="I55" s="113"/>
      <c r="J55" s="4">
        <v>1.5</v>
      </c>
      <c r="K55" s="113"/>
      <c r="L55" s="4">
        <v>5.9</v>
      </c>
      <c r="M55" s="113"/>
      <c r="N55" s="4">
        <v>58.1</v>
      </c>
      <c r="O55" s="113"/>
      <c r="P55" s="4">
        <v>0</v>
      </c>
      <c r="Q55" s="113"/>
      <c r="R55" s="4">
        <v>7.5</v>
      </c>
      <c r="S55" s="113"/>
      <c r="T55" s="2">
        <v>59.9</v>
      </c>
      <c r="U55" s="113"/>
      <c r="V55" s="4">
        <v>2.8</v>
      </c>
      <c r="W55" s="113"/>
      <c r="X55" s="4">
        <v>6.4</v>
      </c>
      <c r="Y55" s="113"/>
      <c r="Z55" s="4">
        <v>61.2</v>
      </c>
      <c r="AA55" s="113"/>
      <c r="AB55" s="4">
        <v>2.1</v>
      </c>
      <c r="AC55" s="113"/>
      <c r="AD55" s="4">
        <v>5.8</v>
      </c>
      <c r="AE55" s="113"/>
      <c r="AF55" s="4">
        <v>56.9</v>
      </c>
      <c r="AG55" s="113"/>
      <c r="AH55" s="4">
        <v>1.2</v>
      </c>
      <c r="AI55" s="113"/>
      <c r="AJ55" s="4">
        <v>5.6</v>
      </c>
      <c r="AK55" s="113"/>
      <c r="AL55" s="4">
        <v>60.2</v>
      </c>
      <c r="AM55" s="113"/>
      <c r="AN55" s="4">
        <v>1.9</v>
      </c>
      <c r="AO55" s="113"/>
      <c r="AP55" s="4">
        <v>7.2</v>
      </c>
      <c r="AQ55" s="113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CU55" s="8"/>
      <c r="CV55" s="8"/>
      <c r="CW55" s="93"/>
      <c r="CX55" s="64">
        <v>6</v>
      </c>
      <c r="CY55" s="70">
        <v>14.5</v>
      </c>
      <c r="CZ55" s="71">
        <v>1.86</v>
      </c>
      <c r="DA55" s="57">
        <v>66.774999999999977</v>
      </c>
      <c r="DB55" s="57">
        <v>5.7549999999999981</v>
      </c>
      <c r="DC55" s="66">
        <v>6.0799999999999983</v>
      </c>
      <c r="DD55" s="57">
        <v>89.928865593410734</v>
      </c>
      <c r="DE55" s="57">
        <v>65.595134665508283</v>
      </c>
      <c r="DF55" s="66">
        <v>195.72368421052636</v>
      </c>
    </row>
    <row r="56" spans="1:111" ht="18" customHeight="1">
      <c r="A56" s="110"/>
      <c r="B56" s="4">
        <v>65.599999999999994</v>
      </c>
      <c r="C56" s="113"/>
      <c r="D56" s="4">
        <v>0.1</v>
      </c>
      <c r="E56" s="113"/>
      <c r="F56" s="4">
        <v>8.6999999999999993</v>
      </c>
      <c r="G56" s="113"/>
      <c r="H56" s="4">
        <v>58</v>
      </c>
      <c r="I56" s="113"/>
      <c r="J56" s="4">
        <v>0.5</v>
      </c>
      <c r="K56" s="113"/>
      <c r="L56" s="4">
        <v>6.1</v>
      </c>
      <c r="M56" s="113"/>
      <c r="N56" s="4">
        <v>61.8</v>
      </c>
      <c r="O56" s="113"/>
      <c r="P56" s="4">
        <v>1.7</v>
      </c>
      <c r="Q56" s="113"/>
      <c r="R56" s="4">
        <v>6.4</v>
      </c>
      <c r="S56" s="113"/>
      <c r="T56" s="2">
        <v>58</v>
      </c>
      <c r="U56" s="113"/>
      <c r="V56" s="4">
        <v>0.2</v>
      </c>
      <c r="W56" s="113"/>
      <c r="X56" s="4">
        <v>6</v>
      </c>
      <c r="Y56" s="113"/>
      <c r="Z56" s="4">
        <v>56.1</v>
      </c>
      <c r="AA56" s="113"/>
      <c r="AB56" s="4">
        <v>1.2</v>
      </c>
      <c r="AC56" s="113"/>
      <c r="AD56" s="4">
        <v>6</v>
      </c>
      <c r="AE56" s="113"/>
      <c r="AF56" s="4">
        <v>56.2</v>
      </c>
      <c r="AG56" s="113"/>
      <c r="AH56" s="4">
        <v>2.8</v>
      </c>
      <c r="AI56" s="113"/>
      <c r="AJ56" s="4">
        <v>7</v>
      </c>
      <c r="AK56" s="113"/>
      <c r="AL56" s="4">
        <v>58.3</v>
      </c>
      <c r="AM56" s="113"/>
      <c r="AN56" s="4">
        <v>2.8</v>
      </c>
      <c r="AO56" s="113"/>
      <c r="AP56" s="4">
        <v>6.1</v>
      </c>
      <c r="AQ56" s="113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CU56" s="8"/>
      <c r="CV56" s="8"/>
      <c r="CW56" s="100"/>
      <c r="CX56" s="72">
        <v>7</v>
      </c>
      <c r="CY56" s="73">
        <v>14.5</v>
      </c>
      <c r="CZ56" s="74">
        <v>1.23</v>
      </c>
      <c r="DA56" s="58">
        <v>67.365000000000009</v>
      </c>
      <c r="DB56" s="58">
        <v>2.3749999999999996</v>
      </c>
      <c r="DC56" s="67">
        <v>6.33</v>
      </c>
      <c r="DD56" s="58">
        <v>92.332813775699535</v>
      </c>
      <c r="DE56" s="58">
        <v>132.63157894736847</v>
      </c>
      <c r="DF56" s="67">
        <v>192.33807266982623</v>
      </c>
    </row>
    <row r="57" spans="1:111" ht="18" customHeight="1">
      <c r="A57" s="110"/>
      <c r="B57" s="4">
        <v>61.4</v>
      </c>
      <c r="C57" s="113"/>
      <c r="D57" s="4">
        <v>1.7</v>
      </c>
      <c r="E57" s="113"/>
      <c r="F57" s="4">
        <v>6.6</v>
      </c>
      <c r="G57" s="113"/>
      <c r="H57" s="4">
        <v>50.7</v>
      </c>
      <c r="I57" s="113"/>
      <c r="J57" s="4">
        <v>3.5</v>
      </c>
      <c r="K57" s="113"/>
      <c r="L57" s="4">
        <v>5.2</v>
      </c>
      <c r="M57" s="113"/>
      <c r="N57" s="4">
        <v>63</v>
      </c>
      <c r="O57" s="113"/>
      <c r="P57" s="4">
        <v>2.1</v>
      </c>
      <c r="Q57" s="113"/>
      <c r="R57" s="4">
        <v>5.0999999999999996</v>
      </c>
      <c r="S57" s="113"/>
      <c r="T57" s="4">
        <v>61</v>
      </c>
      <c r="U57" s="113"/>
      <c r="V57" s="4">
        <v>0.4</v>
      </c>
      <c r="W57" s="113"/>
      <c r="X57" s="4">
        <v>7.4</v>
      </c>
      <c r="Y57" s="113"/>
      <c r="Z57" s="4">
        <v>59.9</v>
      </c>
      <c r="AA57" s="113"/>
      <c r="AB57" s="4">
        <v>1.4</v>
      </c>
      <c r="AC57" s="113"/>
      <c r="AD57" s="4">
        <v>5</v>
      </c>
      <c r="AE57" s="113"/>
      <c r="AF57" s="4">
        <v>59.8</v>
      </c>
      <c r="AG57" s="113"/>
      <c r="AH57" s="4">
        <v>0.7</v>
      </c>
      <c r="AI57" s="113"/>
      <c r="AJ57" s="4">
        <v>6.3</v>
      </c>
      <c r="AK57" s="113"/>
      <c r="AL57" s="4">
        <v>61</v>
      </c>
      <c r="AM57" s="113"/>
      <c r="AN57" s="4">
        <v>1.7</v>
      </c>
      <c r="AO57" s="113"/>
      <c r="AP57" s="4">
        <v>7.3</v>
      </c>
      <c r="AQ57" s="113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CU57" s="8"/>
      <c r="CV57" s="8"/>
      <c r="CW57" s="92">
        <v>5</v>
      </c>
      <c r="CX57" s="60">
        <v>1</v>
      </c>
      <c r="CY57" s="68">
        <v>14.5</v>
      </c>
      <c r="CZ57" s="69">
        <v>0.95</v>
      </c>
      <c r="DA57" s="56">
        <v>69.099999999999994</v>
      </c>
      <c r="DB57" s="56">
        <v>2.4199999999999995</v>
      </c>
      <c r="DC57" s="63">
        <v>6.62</v>
      </c>
      <c r="DD57" s="56">
        <v>103.61794500723589</v>
      </c>
      <c r="DE57" s="56">
        <v>164.25619834710747</v>
      </c>
      <c r="DF57" s="63">
        <v>199.01812688821755</v>
      </c>
    </row>
    <row r="58" spans="1:111" ht="18" customHeight="1">
      <c r="A58" s="110"/>
      <c r="B58" s="4">
        <v>61.1</v>
      </c>
      <c r="C58" s="113"/>
      <c r="D58" s="4">
        <v>2.4</v>
      </c>
      <c r="E58" s="113"/>
      <c r="F58" s="4">
        <v>6.4</v>
      </c>
      <c r="G58" s="113"/>
      <c r="H58" s="4">
        <v>58.4</v>
      </c>
      <c r="I58" s="113"/>
      <c r="J58" s="4">
        <v>1.7</v>
      </c>
      <c r="K58" s="113"/>
      <c r="L58" s="4">
        <v>6.8</v>
      </c>
      <c r="M58" s="113"/>
      <c r="N58" s="4">
        <v>59.6</v>
      </c>
      <c r="O58" s="113"/>
      <c r="P58" s="4">
        <v>1.9</v>
      </c>
      <c r="Q58" s="113"/>
      <c r="R58" s="4">
        <v>7.5</v>
      </c>
      <c r="S58" s="113"/>
      <c r="T58" s="4">
        <v>60.1</v>
      </c>
      <c r="U58" s="113"/>
      <c r="V58" s="4">
        <v>2</v>
      </c>
      <c r="W58" s="113"/>
      <c r="X58" s="4">
        <v>5.0999999999999996</v>
      </c>
      <c r="Y58" s="113"/>
      <c r="Z58" s="4">
        <v>58.8</v>
      </c>
      <c r="AA58" s="113"/>
      <c r="AB58" s="4">
        <v>3.2</v>
      </c>
      <c r="AC58" s="113"/>
      <c r="AD58" s="4">
        <v>5.0999999999999996</v>
      </c>
      <c r="AE58" s="113"/>
      <c r="AF58" s="4">
        <v>57</v>
      </c>
      <c r="AG58" s="113"/>
      <c r="AH58" s="4">
        <v>1.6</v>
      </c>
      <c r="AI58" s="113"/>
      <c r="AJ58" s="4">
        <v>6.3</v>
      </c>
      <c r="AK58" s="113"/>
      <c r="AL58" s="4">
        <v>57.7</v>
      </c>
      <c r="AM58" s="113"/>
      <c r="AN58" s="4">
        <v>5.7</v>
      </c>
      <c r="AO58" s="113"/>
      <c r="AP58" s="4">
        <v>7</v>
      </c>
      <c r="AQ58" s="113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CU58" s="8"/>
      <c r="CV58" s="8"/>
      <c r="CW58" s="93"/>
      <c r="CX58" s="64">
        <v>2</v>
      </c>
      <c r="CY58" s="70">
        <v>14.8</v>
      </c>
      <c r="CZ58" s="71">
        <v>1.45</v>
      </c>
      <c r="DA58" s="57">
        <v>67.5</v>
      </c>
      <c r="DB58" s="57">
        <v>2.3200000000000007</v>
      </c>
      <c r="DC58" s="66">
        <v>6.1850000000000005</v>
      </c>
      <c r="DD58" s="57">
        <v>99.555555555555557</v>
      </c>
      <c r="DE58" s="57">
        <v>84.051724137931018</v>
      </c>
      <c r="DF58" s="66">
        <v>240.09700889248182</v>
      </c>
    </row>
    <row r="59" spans="1:111" ht="18" customHeight="1">
      <c r="A59" s="110"/>
      <c r="B59" s="4">
        <v>59.7</v>
      </c>
      <c r="C59" s="113"/>
      <c r="D59" s="4">
        <v>1.8</v>
      </c>
      <c r="E59" s="113"/>
      <c r="F59" s="4">
        <v>6.9</v>
      </c>
      <c r="G59" s="113"/>
      <c r="H59" s="4">
        <v>60.8</v>
      </c>
      <c r="I59" s="113"/>
      <c r="J59" s="4">
        <v>1.3</v>
      </c>
      <c r="K59" s="113"/>
      <c r="L59" s="4">
        <v>6.2</v>
      </c>
      <c r="M59" s="113"/>
      <c r="N59" s="4">
        <v>58.6</v>
      </c>
      <c r="O59" s="113"/>
      <c r="P59" s="4">
        <v>2.2999999999999998</v>
      </c>
      <c r="Q59" s="113"/>
      <c r="R59" s="4">
        <v>6.4</v>
      </c>
      <c r="S59" s="113"/>
      <c r="T59" s="4">
        <v>60.4</v>
      </c>
      <c r="U59" s="113"/>
      <c r="V59" s="4">
        <v>2.2999999999999998</v>
      </c>
      <c r="W59" s="113"/>
      <c r="X59" s="2">
        <v>5.6</v>
      </c>
      <c r="Y59" s="113"/>
      <c r="Z59" s="4">
        <v>60.2</v>
      </c>
      <c r="AA59" s="113"/>
      <c r="AB59" s="4">
        <v>2.5</v>
      </c>
      <c r="AC59" s="113"/>
      <c r="AD59" s="4">
        <v>7.9</v>
      </c>
      <c r="AE59" s="113"/>
      <c r="AF59" s="4">
        <v>59.5</v>
      </c>
      <c r="AG59" s="113"/>
      <c r="AH59" s="4">
        <v>2</v>
      </c>
      <c r="AI59" s="113"/>
      <c r="AJ59" s="4">
        <v>6.5</v>
      </c>
      <c r="AK59" s="113"/>
      <c r="AL59" s="4">
        <v>59.6</v>
      </c>
      <c r="AM59" s="113"/>
      <c r="AN59" s="4">
        <v>1.8</v>
      </c>
      <c r="AO59" s="113"/>
      <c r="AP59" s="4">
        <v>6.9</v>
      </c>
      <c r="AQ59" s="113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CU59" s="8"/>
      <c r="CV59" s="8"/>
      <c r="CW59" s="93"/>
      <c r="CX59" s="64">
        <v>3</v>
      </c>
      <c r="CY59" s="70">
        <v>15.2</v>
      </c>
      <c r="CZ59" s="71">
        <v>1.47</v>
      </c>
      <c r="DA59" s="57">
        <v>69.474999999999994</v>
      </c>
      <c r="DB59" s="57">
        <v>1.42</v>
      </c>
      <c r="DC59" s="66">
        <v>7.5049999999999981</v>
      </c>
      <c r="DD59" s="57">
        <v>97.301187477509927</v>
      </c>
      <c r="DE59" s="57">
        <v>278.16901408450707</v>
      </c>
      <c r="DF59" s="66">
        <v>175.54963357761494</v>
      </c>
    </row>
    <row r="60" spans="1:111" ht="18" customHeight="1">
      <c r="A60" s="110"/>
      <c r="B60" s="4">
        <v>62.2</v>
      </c>
      <c r="C60" s="113"/>
      <c r="D60" s="4">
        <v>2.4</v>
      </c>
      <c r="E60" s="113"/>
      <c r="F60" s="4">
        <v>5.5</v>
      </c>
      <c r="G60" s="113"/>
      <c r="H60" s="4">
        <v>61.6</v>
      </c>
      <c r="I60" s="113"/>
      <c r="J60" s="4">
        <v>2.7</v>
      </c>
      <c r="K60" s="113"/>
      <c r="L60" s="4">
        <v>6.3</v>
      </c>
      <c r="M60" s="113"/>
      <c r="N60" s="4">
        <v>59.3</v>
      </c>
      <c r="O60" s="113"/>
      <c r="P60" s="4">
        <v>3.3</v>
      </c>
      <c r="Q60" s="113"/>
      <c r="R60" s="4">
        <v>8.6</v>
      </c>
      <c r="S60" s="113"/>
      <c r="T60" s="4">
        <v>65.7</v>
      </c>
      <c r="U60" s="113"/>
      <c r="V60" s="4">
        <v>0.8</v>
      </c>
      <c r="W60" s="113"/>
      <c r="X60" s="4">
        <v>6</v>
      </c>
      <c r="Y60" s="113"/>
      <c r="Z60" s="4">
        <v>60.7</v>
      </c>
      <c r="AA60" s="113"/>
      <c r="AB60" s="4">
        <v>2.5</v>
      </c>
      <c r="AC60" s="113"/>
      <c r="AD60" s="4">
        <v>5.6</v>
      </c>
      <c r="AE60" s="113"/>
      <c r="AF60" s="4">
        <v>59.4</v>
      </c>
      <c r="AG60" s="113"/>
      <c r="AH60" s="4">
        <v>1.9</v>
      </c>
      <c r="AI60" s="113"/>
      <c r="AJ60" s="4">
        <v>7.1</v>
      </c>
      <c r="AK60" s="113"/>
      <c r="AL60" s="4">
        <v>58.4</v>
      </c>
      <c r="AM60" s="113"/>
      <c r="AN60" s="4">
        <v>2.2999999999999998</v>
      </c>
      <c r="AO60" s="113"/>
      <c r="AP60" s="4">
        <v>6.4</v>
      </c>
      <c r="AQ60" s="113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CU60" s="8"/>
      <c r="CV60" s="8"/>
      <c r="CW60" s="93"/>
      <c r="CX60" s="64">
        <v>4</v>
      </c>
      <c r="CY60" s="70">
        <v>15.6</v>
      </c>
      <c r="CZ60" s="71">
        <v>1.38</v>
      </c>
      <c r="DA60" s="57">
        <v>67.024999999999991</v>
      </c>
      <c r="DB60" s="57">
        <v>1.9650000000000003</v>
      </c>
      <c r="DC60" s="66">
        <v>6.28</v>
      </c>
      <c r="DD60" s="57">
        <v>95.300261096605752</v>
      </c>
      <c r="DE60" s="57">
        <v>203.56234096692108</v>
      </c>
      <c r="DF60" s="66">
        <v>190.68471337579621</v>
      </c>
    </row>
    <row r="61" spans="1:111" ht="18" customHeight="1">
      <c r="A61" s="110"/>
      <c r="B61" s="4">
        <v>61.3</v>
      </c>
      <c r="C61" s="113"/>
      <c r="D61" s="4">
        <v>0.9</v>
      </c>
      <c r="E61" s="113"/>
      <c r="F61" s="4">
        <v>6.9</v>
      </c>
      <c r="G61" s="113"/>
      <c r="H61" s="4">
        <v>58.5</v>
      </c>
      <c r="I61" s="113"/>
      <c r="J61" s="4">
        <v>2.2999999999999998</v>
      </c>
      <c r="K61" s="113"/>
      <c r="L61" s="4">
        <v>7</v>
      </c>
      <c r="M61" s="113"/>
      <c r="N61" s="4">
        <v>55.9</v>
      </c>
      <c r="O61" s="113"/>
      <c r="P61" s="4">
        <v>1.3</v>
      </c>
      <c r="Q61" s="113"/>
      <c r="R61" s="4">
        <v>7.3</v>
      </c>
      <c r="S61" s="113"/>
      <c r="T61" s="4">
        <v>58.6</v>
      </c>
      <c r="U61" s="113"/>
      <c r="V61" s="4">
        <v>0.4</v>
      </c>
      <c r="W61" s="113"/>
      <c r="X61" s="4">
        <v>6.9</v>
      </c>
      <c r="Y61" s="113"/>
      <c r="Z61" s="4">
        <v>57.7</v>
      </c>
      <c r="AA61" s="113"/>
      <c r="AB61" s="4">
        <v>1.5</v>
      </c>
      <c r="AC61" s="113"/>
      <c r="AD61" s="4">
        <v>7.7</v>
      </c>
      <c r="AE61" s="113"/>
      <c r="AF61" s="4">
        <v>57.2</v>
      </c>
      <c r="AG61" s="113"/>
      <c r="AH61" s="4">
        <v>1.2</v>
      </c>
      <c r="AI61" s="113"/>
      <c r="AJ61" s="4">
        <v>5.5</v>
      </c>
      <c r="AK61" s="113"/>
      <c r="AL61" s="4">
        <v>60.2</v>
      </c>
      <c r="AM61" s="113"/>
      <c r="AN61" s="4">
        <v>1.8</v>
      </c>
      <c r="AO61" s="113"/>
      <c r="AP61" s="4">
        <v>6.1</v>
      </c>
      <c r="AQ61" s="113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CU61" s="8"/>
      <c r="CV61" s="8"/>
      <c r="CW61" s="93"/>
      <c r="CX61" s="64">
        <v>5</v>
      </c>
      <c r="CY61" s="70">
        <v>15.6</v>
      </c>
      <c r="CZ61" s="71">
        <v>1.32</v>
      </c>
      <c r="DA61" s="57">
        <v>68.594999999999999</v>
      </c>
      <c r="DB61" s="57">
        <v>1.9550000000000001</v>
      </c>
      <c r="DC61" s="66">
        <v>6.625</v>
      </c>
      <c r="DD61" s="57">
        <v>95.05065966907209</v>
      </c>
      <c r="DE61" s="57">
        <v>193.09462915601023</v>
      </c>
      <c r="DF61" s="66">
        <v>198.8679245283019</v>
      </c>
    </row>
    <row r="62" spans="1:111" ht="18" customHeight="1">
      <c r="A62" s="110"/>
      <c r="B62" s="4">
        <v>61.6</v>
      </c>
      <c r="C62" s="113"/>
      <c r="D62" s="4">
        <v>1.3</v>
      </c>
      <c r="E62" s="113"/>
      <c r="F62" s="4">
        <v>8</v>
      </c>
      <c r="G62" s="113"/>
      <c r="H62" s="4">
        <v>59.9</v>
      </c>
      <c r="I62" s="113"/>
      <c r="J62" s="4">
        <v>1.5</v>
      </c>
      <c r="K62" s="113"/>
      <c r="L62" s="4">
        <v>6.1</v>
      </c>
      <c r="M62" s="113"/>
      <c r="N62" s="4">
        <v>61.7</v>
      </c>
      <c r="O62" s="113"/>
      <c r="P62" s="4">
        <v>0.2</v>
      </c>
      <c r="Q62" s="113"/>
      <c r="R62" s="4">
        <v>6.6</v>
      </c>
      <c r="S62" s="113"/>
      <c r="T62" s="4">
        <v>59.1</v>
      </c>
      <c r="U62" s="113"/>
      <c r="V62" s="4">
        <v>1.7</v>
      </c>
      <c r="W62" s="113"/>
      <c r="X62" s="4">
        <v>6</v>
      </c>
      <c r="Y62" s="113"/>
      <c r="Z62" s="4">
        <v>59</v>
      </c>
      <c r="AA62" s="113"/>
      <c r="AB62" s="4">
        <v>0.7</v>
      </c>
      <c r="AC62" s="113"/>
      <c r="AD62" s="4">
        <v>6.8</v>
      </c>
      <c r="AE62" s="113"/>
      <c r="AF62" s="4">
        <v>59.8</v>
      </c>
      <c r="AG62" s="113"/>
      <c r="AH62" s="4">
        <v>1.1000000000000001</v>
      </c>
      <c r="AI62" s="113"/>
      <c r="AJ62" s="4">
        <v>7.1</v>
      </c>
      <c r="AK62" s="113"/>
      <c r="AL62" s="4">
        <v>53.3</v>
      </c>
      <c r="AM62" s="113"/>
      <c r="AN62" s="4">
        <v>3</v>
      </c>
      <c r="AO62" s="113"/>
      <c r="AP62" s="4">
        <v>6.8</v>
      </c>
      <c r="AQ62" s="113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CU62" s="8"/>
      <c r="CV62" s="8"/>
      <c r="CW62" s="93"/>
      <c r="CX62" s="64">
        <v>6</v>
      </c>
      <c r="CY62" s="70">
        <v>15</v>
      </c>
      <c r="CZ62" s="71">
        <v>1.3</v>
      </c>
      <c r="DA62" s="57">
        <v>68.129999999999981</v>
      </c>
      <c r="DB62" s="57">
        <v>2.1949999999999998</v>
      </c>
      <c r="DC62" s="66">
        <v>6.2350000000000003</v>
      </c>
      <c r="DD62" s="57">
        <v>91.699691765742003</v>
      </c>
      <c r="DE62" s="57">
        <v>141.23006833712986</v>
      </c>
      <c r="DF62" s="66">
        <v>200.08019246190852</v>
      </c>
    </row>
    <row r="63" spans="1:111" ht="18" customHeight="1">
      <c r="A63" s="110"/>
      <c r="B63" s="4">
        <v>58.3</v>
      </c>
      <c r="C63" s="113"/>
      <c r="D63" s="4">
        <v>2.4</v>
      </c>
      <c r="E63" s="113"/>
      <c r="F63" s="4">
        <v>5.4</v>
      </c>
      <c r="G63" s="113"/>
      <c r="H63" s="4">
        <v>64</v>
      </c>
      <c r="I63" s="113"/>
      <c r="J63" s="4">
        <v>1.7</v>
      </c>
      <c r="K63" s="113"/>
      <c r="L63" s="4">
        <v>7</v>
      </c>
      <c r="M63" s="113"/>
      <c r="N63" s="4">
        <v>61.6</v>
      </c>
      <c r="O63" s="113"/>
      <c r="P63" s="4">
        <v>-0.9</v>
      </c>
      <c r="Q63" s="113"/>
      <c r="R63" s="4">
        <v>7.2</v>
      </c>
      <c r="S63" s="113"/>
      <c r="T63" s="4">
        <v>57.2</v>
      </c>
      <c r="U63" s="113"/>
      <c r="V63" s="4">
        <v>3.7</v>
      </c>
      <c r="W63" s="113"/>
      <c r="X63" s="4">
        <v>5.0999999999999996</v>
      </c>
      <c r="Y63" s="113"/>
      <c r="Z63" s="4">
        <v>59.9</v>
      </c>
      <c r="AA63" s="113"/>
      <c r="AB63" s="4">
        <v>2.1</v>
      </c>
      <c r="AC63" s="113"/>
      <c r="AD63" s="4">
        <v>6.9</v>
      </c>
      <c r="AE63" s="113"/>
      <c r="AF63" s="4">
        <v>58.5</v>
      </c>
      <c r="AG63" s="113"/>
      <c r="AH63" s="4">
        <v>2.4</v>
      </c>
      <c r="AI63" s="113"/>
      <c r="AJ63" s="4">
        <v>5.8</v>
      </c>
      <c r="AK63" s="113"/>
      <c r="AL63" s="4">
        <v>58.3</v>
      </c>
      <c r="AM63" s="113"/>
      <c r="AN63" s="4">
        <v>2.2000000000000002</v>
      </c>
      <c r="AO63" s="113"/>
      <c r="AP63" s="4">
        <v>6.5</v>
      </c>
      <c r="AQ63" s="113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CU63" s="8"/>
      <c r="CV63" s="8"/>
      <c r="CW63" s="100"/>
      <c r="CX63" s="72">
        <v>7</v>
      </c>
      <c r="CY63" s="73">
        <v>15.3</v>
      </c>
      <c r="CZ63" s="74">
        <v>1.35</v>
      </c>
      <c r="DA63" s="58">
        <v>67.664999999999992</v>
      </c>
      <c r="DB63" s="58">
        <v>2.3549999999999995</v>
      </c>
      <c r="DC63" s="67">
        <v>8.7249999999999996</v>
      </c>
      <c r="DD63" s="58">
        <v>102.45326239562553</v>
      </c>
      <c r="DE63" s="58">
        <v>195.32908704883235</v>
      </c>
      <c r="DF63" s="67">
        <v>151.86246418338109</v>
      </c>
    </row>
    <row r="64" spans="1:111" ht="18" customHeight="1">
      <c r="A64" s="110"/>
      <c r="B64" s="4">
        <v>60.8</v>
      </c>
      <c r="C64" s="113"/>
      <c r="D64" s="4">
        <v>2</v>
      </c>
      <c r="E64" s="113"/>
      <c r="F64" s="4">
        <v>5.4</v>
      </c>
      <c r="G64" s="113"/>
      <c r="H64" s="4">
        <v>61.9</v>
      </c>
      <c r="I64" s="113"/>
      <c r="J64" s="4">
        <v>2.4</v>
      </c>
      <c r="K64" s="113"/>
      <c r="L64" s="4">
        <v>7.2</v>
      </c>
      <c r="M64" s="113"/>
      <c r="N64" s="4">
        <v>59.2</v>
      </c>
      <c r="O64" s="113"/>
      <c r="P64" s="4">
        <v>3.2</v>
      </c>
      <c r="Q64" s="113"/>
      <c r="R64" s="4">
        <v>5.3</v>
      </c>
      <c r="S64" s="113"/>
      <c r="T64" s="4">
        <v>63.1</v>
      </c>
      <c r="U64" s="113"/>
      <c r="V64" s="4">
        <v>1.3</v>
      </c>
      <c r="W64" s="113"/>
      <c r="X64" s="4">
        <v>6.8</v>
      </c>
      <c r="Y64" s="113"/>
      <c r="Z64" s="4">
        <v>56.9</v>
      </c>
      <c r="AA64" s="113"/>
      <c r="AB64" s="4">
        <v>0</v>
      </c>
      <c r="AC64" s="113"/>
      <c r="AD64" s="4">
        <v>7</v>
      </c>
      <c r="AE64" s="113"/>
      <c r="AF64" s="4">
        <v>57.8</v>
      </c>
      <c r="AG64" s="113"/>
      <c r="AH64" s="4">
        <v>1.4</v>
      </c>
      <c r="AI64" s="113"/>
      <c r="AJ64" s="4">
        <v>6.4</v>
      </c>
      <c r="AK64" s="113"/>
      <c r="AL64" s="4">
        <v>67.400000000000006</v>
      </c>
      <c r="AM64" s="113"/>
      <c r="AN64" s="4">
        <v>4.5</v>
      </c>
      <c r="AO64" s="113"/>
      <c r="AP64" s="4">
        <v>7</v>
      </c>
      <c r="AQ64" s="113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CU64" s="8"/>
      <c r="CV64" s="8"/>
      <c r="CW64" s="92">
        <v>6</v>
      </c>
      <c r="CX64" s="60">
        <v>1</v>
      </c>
      <c r="CY64" s="68">
        <v>15</v>
      </c>
      <c r="CZ64" s="69">
        <v>0.98</v>
      </c>
      <c r="DA64" s="56">
        <v>68.775000000000006</v>
      </c>
      <c r="DB64" s="56">
        <v>1.5</v>
      </c>
      <c r="DC64" s="63">
        <v>6.6450000000000005</v>
      </c>
      <c r="DD64" s="56">
        <v>104.76190476190474</v>
      </c>
      <c r="DE64" s="56">
        <v>103.33333333333334</v>
      </c>
      <c r="DF64" s="63">
        <v>148.23175319789314</v>
      </c>
    </row>
    <row r="65" spans="1:110" ht="18" customHeight="1">
      <c r="A65" s="110"/>
      <c r="B65" s="4">
        <v>63.3</v>
      </c>
      <c r="C65" s="113"/>
      <c r="D65" s="4">
        <v>0.8</v>
      </c>
      <c r="E65" s="113"/>
      <c r="F65" s="4">
        <v>6.5</v>
      </c>
      <c r="G65" s="113"/>
      <c r="H65" s="4">
        <v>62.3</v>
      </c>
      <c r="I65" s="113"/>
      <c r="J65" s="4">
        <v>1.5</v>
      </c>
      <c r="K65" s="113"/>
      <c r="L65" s="4">
        <v>6.7</v>
      </c>
      <c r="M65" s="113"/>
      <c r="N65" s="4">
        <v>60</v>
      </c>
      <c r="O65" s="113"/>
      <c r="P65" s="4">
        <v>0.6</v>
      </c>
      <c r="Q65" s="113"/>
      <c r="R65" s="4">
        <v>5.6</v>
      </c>
      <c r="S65" s="113"/>
      <c r="T65" s="4">
        <v>60.4</v>
      </c>
      <c r="U65" s="113"/>
      <c r="V65" s="4">
        <v>2.5</v>
      </c>
      <c r="W65" s="113"/>
      <c r="X65" s="4">
        <v>5.2</v>
      </c>
      <c r="Y65" s="113"/>
      <c r="Z65" s="4">
        <v>57.6</v>
      </c>
      <c r="AA65" s="113"/>
      <c r="AB65" s="4">
        <v>1.8</v>
      </c>
      <c r="AC65" s="113"/>
      <c r="AD65" s="4">
        <v>5.5</v>
      </c>
      <c r="AE65" s="113"/>
      <c r="AF65" s="4">
        <v>59.8</v>
      </c>
      <c r="AG65" s="113"/>
      <c r="AH65" s="4">
        <v>2.9</v>
      </c>
      <c r="AI65" s="113"/>
      <c r="AJ65" s="4">
        <v>6.5</v>
      </c>
      <c r="AK65" s="113"/>
      <c r="AL65" s="4">
        <v>61.1</v>
      </c>
      <c r="AM65" s="113"/>
      <c r="AN65" s="4">
        <v>1</v>
      </c>
      <c r="AO65" s="113"/>
      <c r="AP65" s="4">
        <v>7.6</v>
      </c>
      <c r="AQ65" s="113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CU65" s="8"/>
      <c r="CV65" s="8"/>
      <c r="CW65" s="93"/>
      <c r="CX65" s="64">
        <v>2</v>
      </c>
      <c r="CY65" s="70">
        <v>15.4</v>
      </c>
      <c r="CZ65" s="71">
        <v>1.69</v>
      </c>
      <c r="DA65" s="57">
        <v>63.605000000000004</v>
      </c>
      <c r="DB65" s="57">
        <v>3.2399999999999998</v>
      </c>
      <c r="DC65" s="66">
        <v>6.5400000000000009</v>
      </c>
      <c r="DD65" s="57">
        <v>101.52503733983175</v>
      </c>
      <c r="DE65" s="57">
        <v>96.450617283950621</v>
      </c>
      <c r="DF65" s="66">
        <v>217.12538226299691</v>
      </c>
    </row>
    <row r="66" spans="1:110" ht="18" customHeight="1">
      <c r="A66" s="110"/>
      <c r="B66" s="4">
        <v>57.9</v>
      </c>
      <c r="C66" s="113"/>
      <c r="D66" s="4">
        <v>-0.3</v>
      </c>
      <c r="E66" s="113"/>
      <c r="F66" s="4">
        <v>8.1999999999999993</v>
      </c>
      <c r="G66" s="113"/>
      <c r="H66" s="4">
        <v>62.7</v>
      </c>
      <c r="I66" s="113"/>
      <c r="J66" s="4">
        <v>0.3</v>
      </c>
      <c r="K66" s="113"/>
      <c r="L66" s="4">
        <v>8.6999999999999993</v>
      </c>
      <c r="M66" s="113"/>
      <c r="N66" s="4">
        <v>60.7</v>
      </c>
      <c r="O66" s="113"/>
      <c r="P66" s="4">
        <v>0.5</v>
      </c>
      <c r="Q66" s="113"/>
      <c r="R66" s="4">
        <v>5.5</v>
      </c>
      <c r="S66" s="113"/>
      <c r="T66" s="4">
        <v>58.8</v>
      </c>
      <c r="U66" s="113"/>
      <c r="V66" s="4">
        <v>1.6</v>
      </c>
      <c r="W66" s="113"/>
      <c r="X66" s="4">
        <v>5</v>
      </c>
      <c r="Y66" s="113"/>
      <c r="Z66" s="4">
        <v>58.9</v>
      </c>
      <c r="AA66" s="113"/>
      <c r="AB66" s="4">
        <v>1.6</v>
      </c>
      <c r="AC66" s="113"/>
      <c r="AD66" s="4">
        <v>5.5</v>
      </c>
      <c r="AE66" s="113"/>
      <c r="AF66" s="4">
        <v>56.8</v>
      </c>
      <c r="AG66" s="113"/>
      <c r="AH66" s="4">
        <v>2.8</v>
      </c>
      <c r="AI66" s="113"/>
      <c r="AJ66" s="4">
        <v>6.7</v>
      </c>
      <c r="AK66" s="113"/>
      <c r="AL66" s="4">
        <v>56.3</v>
      </c>
      <c r="AM66" s="113"/>
      <c r="AN66" s="4">
        <v>3.2</v>
      </c>
      <c r="AO66" s="113"/>
      <c r="AP66" s="4">
        <v>6.9</v>
      </c>
      <c r="AQ66" s="113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CU66" s="8"/>
      <c r="CV66" s="8"/>
      <c r="CW66" s="93"/>
      <c r="CX66" s="64">
        <v>3</v>
      </c>
      <c r="CY66" s="70">
        <v>15.3</v>
      </c>
      <c r="CZ66" s="71">
        <v>1.66</v>
      </c>
      <c r="DA66" s="57">
        <v>70.315000000000012</v>
      </c>
      <c r="DB66" s="57">
        <v>1.42</v>
      </c>
      <c r="DC66" s="66">
        <v>7.65</v>
      </c>
      <c r="DD66" s="57">
        <v>96.92099836450258</v>
      </c>
      <c r="DE66" s="57">
        <v>327.46478873239437</v>
      </c>
      <c r="DF66" s="66">
        <v>138.56209150326799</v>
      </c>
    </row>
    <row r="67" spans="1:110" ht="18" customHeight="1">
      <c r="A67" s="110"/>
      <c r="B67" s="4">
        <v>60</v>
      </c>
      <c r="C67" s="113"/>
      <c r="D67" s="4">
        <v>0.4</v>
      </c>
      <c r="E67" s="113"/>
      <c r="F67" s="4">
        <v>7.9</v>
      </c>
      <c r="G67" s="113"/>
      <c r="H67" s="4">
        <v>60.1</v>
      </c>
      <c r="I67" s="113"/>
      <c r="J67" s="4">
        <v>1</v>
      </c>
      <c r="K67" s="113"/>
      <c r="L67" s="4">
        <v>6.5</v>
      </c>
      <c r="M67" s="113"/>
      <c r="N67" s="4">
        <v>5.2</v>
      </c>
      <c r="O67" s="113"/>
      <c r="P67" s="4">
        <v>1.7</v>
      </c>
      <c r="Q67" s="113"/>
      <c r="R67" s="4">
        <v>5.4</v>
      </c>
      <c r="S67" s="113"/>
      <c r="T67" s="4">
        <v>61.3</v>
      </c>
      <c r="U67" s="113"/>
      <c r="V67" s="4">
        <v>2.1</v>
      </c>
      <c r="W67" s="113"/>
      <c r="X67" s="4">
        <v>6.7</v>
      </c>
      <c r="Y67" s="113"/>
      <c r="Z67" s="4">
        <v>57.9</v>
      </c>
      <c r="AA67" s="113"/>
      <c r="AB67" s="4">
        <v>0.1</v>
      </c>
      <c r="AC67" s="113"/>
      <c r="AD67" s="4">
        <v>6.7</v>
      </c>
      <c r="AE67" s="113"/>
      <c r="AF67" s="4">
        <v>59</v>
      </c>
      <c r="AG67" s="113"/>
      <c r="AH67" s="4">
        <v>2</v>
      </c>
      <c r="AI67" s="113"/>
      <c r="AJ67" s="4">
        <v>6.1</v>
      </c>
      <c r="AK67" s="113"/>
      <c r="AL67" s="4">
        <v>51.9</v>
      </c>
      <c r="AM67" s="113"/>
      <c r="AN67" s="4">
        <v>1.7</v>
      </c>
      <c r="AO67" s="113"/>
      <c r="AP67" s="4">
        <v>6.4</v>
      </c>
      <c r="AQ67" s="113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CU67" s="8"/>
      <c r="CV67" s="8"/>
      <c r="CW67" s="93"/>
      <c r="CX67" s="64">
        <v>4</v>
      </c>
      <c r="CY67" s="70">
        <v>15.4</v>
      </c>
      <c r="CZ67" s="71">
        <v>1.42</v>
      </c>
      <c r="DA67" s="57">
        <v>68.28</v>
      </c>
      <c r="DB67" s="57">
        <v>1.9550000000000001</v>
      </c>
      <c r="DC67" s="66">
        <v>6.3599999999999994</v>
      </c>
      <c r="DD67" s="57">
        <v>97.978910369068544</v>
      </c>
      <c r="DE67" s="57">
        <v>79.283887468030684</v>
      </c>
      <c r="DF67" s="66">
        <v>185.14150943396226</v>
      </c>
    </row>
    <row r="68" spans="1:110" ht="18" customHeight="1">
      <c r="A68" s="110"/>
      <c r="B68" s="4">
        <v>60.3</v>
      </c>
      <c r="C68" s="113"/>
      <c r="D68" s="4">
        <v>-0.7</v>
      </c>
      <c r="E68" s="113"/>
      <c r="F68" s="4">
        <v>6.3</v>
      </c>
      <c r="G68" s="113"/>
      <c r="H68" s="4">
        <v>60.8</v>
      </c>
      <c r="I68" s="113"/>
      <c r="J68" s="4">
        <v>1.8</v>
      </c>
      <c r="K68" s="113"/>
      <c r="L68" s="4">
        <v>5.9</v>
      </c>
      <c r="M68" s="113"/>
      <c r="N68" s="4">
        <v>61.4</v>
      </c>
      <c r="O68" s="113"/>
      <c r="P68" s="4">
        <v>0.7</v>
      </c>
      <c r="Q68" s="113"/>
      <c r="R68" s="4">
        <v>7.4</v>
      </c>
      <c r="S68" s="113"/>
      <c r="T68" s="4">
        <v>58.1</v>
      </c>
      <c r="U68" s="113"/>
      <c r="V68" s="4">
        <v>1.2</v>
      </c>
      <c r="W68" s="113"/>
      <c r="X68" s="4">
        <v>7.4</v>
      </c>
      <c r="Y68" s="113"/>
      <c r="Z68" s="4">
        <v>61.9</v>
      </c>
      <c r="AA68" s="113"/>
      <c r="AB68" s="4">
        <v>0</v>
      </c>
      <c r="AC68" s="113"/>
      <c r="AD68" s="4">
        <v>8.4</v>
      </c>
      <c r="AE68" s="113"/>
      <c r="AF68" s="4">
        <v>60.1</v>
      </c>
      <c r="AG68" s="113"/>
      <c r="AH68" s="4">
        <v>3.3</v>
      </c>
      <c r="AI68" s="113"/>
      <c r="AJ68" s="4">
        <v>5.6</v>
      </c>
      <c r="AK68" s="113"/>
      <c r="AL68" s="4">
        <v>59.2</v>
      </c>
      <c r="AM68" s="113"/>
      <c r="AN68" s="4">
        <v>1.5</v>
      </c>
      <c r="AO68" s="113"/>
      <c r="AP68" s="4">
        <v>6.4</v>
      </c>
      <c r="AQ68" s="113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CU68" s="8"/>
      <c r="CV68" s="8"/>
      <c r="CW68" s="93"/>
      <c r="CX68" s="64">
        <v>5</v>
      </c>
      <c r="CY68" s="70">
        <v>15.4</v>
      </c>
      <c r="CZ68" s="71">
        <v>1.2</v>
      </c>
      <c r="DA68" s="57">
        <v>67.295000000000016</v>
      </c>
      <c r="DB68" s="57">
        <v>1.9149999999999998</v>
      </c>
      <c r="DC68" s="66">
        <v>6.5149999999999988</v>
      </c>
      <c r="DD68" s="57">
        <v>96.923991381231858</v>
      </c>
      <c r="DE68" s="57">
        <v>121.4099216710183</v>
      </c>
      <c r="DF68" s="66">
        <v>168.07367613200313</v>
      </c>
    </row>
    <row r="69" spans="1:110" ht="18" customHeight="1">
      <c r="A69" s="110"/>
      <c r="B69" s="4">
        <v>59.8</v>
      </c>
      <c r="C69" s="113"/>
      <c r="D69" s="4">
        <v>1.8</v>
      </c>
      <c r="E69" s="113"/>
      <c r="F69" s="4">
        <v>6.3</v>
      </c>
      <c r="G69" s="113"/>
      <c r="H69" s="4">
        <v>58.4</v>
      </c>
      <c r="I69" s="113"/>
      <c r="J69" s="4">
        <v>2.1</v>
      </c>
      <c r="K69" s="113"/>
      <c r="L69" s="4">
        <v>5.3</v>
      </c>
      <c r="M69" s="113"/>
      <c r="N69" s="4">
        <v>65</v>
      </c>
      <c r="O69" s="113"/>
      <c r="P69" s="4">
        <v>-0.6</v>
      </c>
      <c r="Q69" s="113"/>
      <c r="R69" s="4">
        <v>7.7</v>
      </c>
      <c r="S69" s="113"/>
      <c r="T69" s="4">
        <v>59.4</v>
      </c>
      <c r="U69" s="113"/>
      <c r="V69" s="4">
        <v>1.6</v>
      </c>
      <c r="W69" s="113"/>
      <c r="X69" s="4">
        <v>6.9</v>
      </c>
      <c r="Y69" s="113"/>
      <c r="Z69" s="4">
        <v>66.599999999999994</v>
      </c>
      <c r="AA69" s="113"/>
      <c r="AB69" s="4">
        <v>0.3</v>
      </c>
      <c r="AC69" s="113"/>
      <c r="AD69" s="4">
        <v>8.4</v>
      </c>
      <c r="AE69" s="113"/>
      <c r="AF69" s="4">
        <v>62.1</v>
      </c>
      <c r="AG69" s="113"/>
      <c r="AH69" s="4">
        <v>2.2999999999999998</v>
      </c>
      <c r="AI69" s="113"/>
      <c r="AJ69" s="4">
        <v>5.5</v>
      </c>
      <c r="AK69" s="113"/>
      <c r="AL69" s="4">
        <v>62.5</v>
      </c>
      <c r="AM69" s="113"/>
      <c r="AN69" s="4">
        <v>1.6</v>
      </c>
      <c r="AO69" s="113"/>
      <c r="AP69" s="4">
        <v>7.6</v>
      </c>
      <c r="AQ69" s="113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CU69" s="8"/>
      <c r="CV69" s="8"/>
      <c r="CW69" s="93"/>
      <c r="CX69" s="64">
        <v>6</v>
      </c>
      <c r="CY69" s="70">
        <v>15.3</v>
      </c>
      <c r="CZ69" s="71">
        <v>1.25</v>
      </c>
      <c r="DA69" s="57">
        <v>66.349999999999994</v>
      </c>
      <c r="DB69" s="57">
        <v>2.2749999999999999</v>
      </c>
      <c r="DC69" s="66">
        <v>6.2699999999999987</v>
      </c>
      <c r="DD69" s="57">
        <v>97.287113790504904</v>
      </c>
      <c r="DE69" s="57">
        <v>173.62637362637363</v>
      </c>
      <c r="DF69" s="66">
        <v>214.51355661881979</v>
      </c>
    </row>
    <row r="70" spans="1:110" ht="18" customHeight="1">
      <c r="A70" s="110">
        <v>1</v>
      </c>
      <c r="B70" s="4">
        <v>73</v>
      </c>
      <c r="C70" s="113">
        <f>(SUM(B70:B89)/20)</f>
        <v>70.41</v>
      </c>
      <c r="D70" s="4">
        <v>0.9</v>
      </c>
      <c r="E70" s="113">
        <f>(SUM(D70:D89)/20)</f>
        <v>2.105</v>
      </c>
      <c r="F70" s="4">
        <v>8</v>
      </c>
      <c r="G70" s="113">
        <f>(SUM(F70:F89)/20)</f>
        <v>6.7550000000000008</v>
      </c>
      <c r="H70" s="4">
        <v>65.2</v>
      </c>
      <c r="I70" s="113">
        <f>(SUM(H70:H89)/20)</f>
        <v>67.694999999999993</v>
      </c>
      <c r="J70" s="4">
        <v>2.2999999999999998</v>
      </c>
      <c r="K70" s="113">
        <f>(SUM(J70:J89)/20)</f>
        <v>2.2500000000000004</v>
      </c>
      <c r="L70" s="4">
        <v>7.6</v>
      </c>
      <c r="M70" s="113">
        <f>(SUM(L70:L89)/20)</f>
        <v>6.9300000000000015</v>
      </c>
      <c r="N70" s="4">
        <v>71.7</v>
      </c>
      <c r="O70" s="113">
        <f>(SUM(N70:N89)/20)</f>
        <v>67.795000000000016</v>
      </c>
      <c r="P70" s="4">
        <v>0.2</v>
      </c>
      <c r="Q70" s="113">
        <f>(SUM(P70:P89)/20)</f>
        <v>1.9150000000000003</v>
      </c>
      <c r="R70" s="4">
        <v>8.4</v>
      </c>
      <c r="S70" s="113">
        <f>(SUM(R70:R89)/20)</f>
        <v>6.7349999999999994</v>
      </c>
      <c r="T70" s="4">
        <v>59.2</v>
      </c>
      <c r="U70" s="113">
        <f>(SUM(T70:T89)/20)</f>
        <v>65.959999999999994</v>
      </c>
      <c r="V70" s="4">
        <v>0</v>
      </c>
      <c r="W70" s="113">
        <f>(SUM(V70:V89)/20)</f>
        <v>2.2499999999999996</v>
      </c>
      <c r="X70" s="4">
        <v>5.5</v>
      </c>
      <c r="Y70" s="113">
        <f>(SUM(X70:X89)/20)</f>
        <v>6.1899999999999995</v>
      </c>
      <c r="Z70" s="4">
        <v>66.900000000000006</v>
      </c>
      <c r="AA70" s="113">
        <f>(SUM(Z70:Z89)/20)</f>
        <v>65.125</v>
      </c>
      <c r="AB70" s="4">
        <v>0.8</v>
      </c>
      <c r="AC70" s="113">
        <f>(SUM(AB70:AB89)/20)</f>
        <v>1.8699999999999999</v>
      </c>
      <c r="AD70" s="4">
        <v>7</v>
      </c>
      <c r="AE70" s="113">
        <f>(SUM(AD70:AD89)/20)</f>
        <v>6.5750000000000002</v>
      </c>
      <c r="AF70" s="4">
        <v>67.2</v>
      </c>
      <c r="AG70" s="113">
        <f>(SUM(AF70:AF89)/20)</f>
        <v>66.754999999999995</v>
      </c>
      <c r="AH70" s="4">
        <v>3.7</v>
      </c>
      <c r="AI70" s="113">
        <f>(SUM(AH70:AH89)/20)</f>
        <v>2.2300000000000009</v>
      </c>
      <c r="AJ70" s="4">
        <v>5.4</v>
      </c>
      <c r="AK70" s="113">
        <f>(SUM(AJ70:AJ89)/20)</f>
        <v>6.8550000000000013</v>
      </c>
      <c r="AL70" s="4">
        <v>66.099999999999994</v>
      </c>
      <c r="AM70" s="113">
        <f>(SUM(AL70:AL89)/20)</f>
        <v>67.03</v>
      </c>
      <c r="AN70" s="4">
        <v>3.8</v>
      </c>
      <c r="AO70" s="113">
        <f>(SUM(AN70:AN89)/20)</f>
        <v>1.8399999999999994</v>
      </c>
      <c r="AP70" s="4">
        <v>5</v>
      </c>
      <c r="AQ70" s="113">
        <f>(SUM(AP70:AP89)/20)</f>
        <v>6.4700000000000006</v>
      </c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CU70" s="8"/>
      <c r="CV70" s="8"/>
      <c r="CW70" s="100"/>
      <c r="CX70" s="72">
        <v>7</v>
      </c>
      <c r="CY70" s="73">
        <v>15.5</v>
      </c>
      <c r="CZ70" s="74">
        <v>1.27</v>
      </c>
      <c r="DA70" s="58">
        <v>67.024999999999991</v>
      </c>
      <c r="DB70" s="58">
        <v>1.9700000000000002</v>
      </c>
      <c r="DC70" s="67">
        <v>6.0050000000000008</v>
      </c>
      <c r="DD70" s="58">
        <v>101.67847817978368</v>
      </c>
      <c r="DE70" s="58">
        <v>129.4416243654822</v>
      </c>
      <c r="DF70" s="67">
        <v>223.98001665278932</v>
      </c>
    </row>
    <row r="71" spans="1:110" ht="18" customHeight="1">
      <c r="A71" s="110"/>
      <c r="B71" s="4">
        <v>68.2</v>
      </c>
      <c r="C71" s="113"/>
      <c r="D71" s="4">
        <v>1.2</v>
      </c>
      <c r="E71" s="113"/>
      <c r="F71" s="4">
        <v>7.7</v>
      </c>
      <c r="G71" s="113"/>
      <c r="H71" s="4">
        <v>67.2</v>
      </c>
      <c r="I71" s="113"/>
      <c r="J71" s="4">
        <v>3.6</v>
      </c>
      <c r="K71" s="113"/>
      <c r="L71" s="4">
        <v>6.7</v>
      </c>
      <c r="M71" s="113"/>
      <c r="N71" s="4">
        <v>67.8</v>
      </c>
      <c r="O71" s="113"/>
      <c r="P71" s="4">
        <v>3.4</v>
      </c>
      <c r="Q71" s="113"/>
      <c r="R71" s="4">
        <v>6.4</v>
      </c>
      <c r="S71" s="113"/>
      <c r="T71" s="4">
        <v>66.8</v>
      </c>
      <c r="U71" s="113"/>
      <c r="V71" s="4">
        <v>4.5</v>
      </c>
      <c r="W71" s="113"/>
      <c r="X71" s="4">
        <v>7.1</v>
      </c>
      <c r="Y71" s="113"/>
      <c r="Z71" s="4">
        <v>70</v>
      </c>
      <c r="AA71" s="113"/>
      <c r="AB71" s="4">
        <v>2.2000000000000002</v>
      </c>
      <c r="AC71" s="113"/>
      <c r="AD71" s="4">
        <v>6.5</v>
      </c>
      <c r="AE71" s="113"/>
      <c r="AF71" s="4">
        <v>67.7</v>
      </c>
      <c r="AG71" s="113"/>
      <c r="AH71" s="4">
        <v>2.4</v>
      </c>
      <c r="AI71" s="113"/>
      <c r="AJ71" s="4">
        <v>5.3</v>
      </c>
      <c r="AK71" s="113"/>
      <c r="AL71" s="4">
        <v>67.7</v>
      </c>
      <c r="AM71" s="113"/>
      <c r="AN71" s="4">
        <v>0.4</v>
      </c>
      <c r="AO71" s="113"/>
      <c r="AP71" s="4">
        <v>6.4</v>
      </c>
      <c r="AQ71" s="113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CU71" s="8"/>
      <c r="CV71" s="8"/>
      <c r="CW71" s="6"/>
      <c r="CX71" s="6"/>
      <c r="CZ71" s="9"/>
      <c r="DA71" s="9"/>
      <c r="DB71" s="9"/>
      <c r="DC71" s="9"/>
      <c r="DD71" s="9"/>
      <c r="DE71" s="9"/>
      <c r="DF71" s="9"/>
    </row>
    <row r="72" spans="1:110" ht="18" customHeight="1">
      <c r="A72" s="110"/>
      <c r="B72" s="4">
        <v>69.7</v>
      </c>
      <c r="C72" s="113"/>
      <c r="D72" s="4">
        <v>1.4</v>
      </c>
      <c r="E72" s="113"/>
      <c r="F72" s="4">
        <v>8.4</v>
      </c>
      <c r="G72" s="113"/>
      <c r="H72" s="4">
        <v>66.900000000000006</v>
      </c>
      <c r="I72" s="113"/>
      <c r="J72" s="4">
        <v>3</v>
      </c>
      <c r="K72" s="113"/>
      <c r="L72" s="4">
        <v>6.4</v>
      </c>
      <c r="M72" s="113"/>
      <c r="N72" s="4">
        <v>70.900000000000006</v>
      </c>
      <c r="O72" s="113"/>
      <c r="P72" s="4">
        <v>1.9</v>
      </c>
      <c r="Q72" s="113"/>
      <c r="R72" s="4">
        <v>8.5</v>
      </c>
      <c r="S72" s="113"/>
      <c r="T72" s="4">
        <v>63.4</v>
      </c>
      <c r="U72" s="113"/>
      <c r="V72" s="4">
        <v>4.8</v>
      </c>
      <c r="W72" s="113"/>
      <c r="X72" s="4">
        <v>5.8</v>
      </c>
      <c r="Y72" s="113"/>
      <c r="Z72" s="4">
        <v>71</v>
      </c>
      <c r="AA72" s="113"/>
      <c r="AB72" s="4">
        <v>0.9</v>
      </c>
      <c r="AC72" s="113"/>
      <c r="AD72" s="4">
        <v>6.5</v>
      </c>
      <c r="AE72" s="113"/>
      <c r="AF72" s="4">
        <v>66.7</v>
      </c>
      <c r="AG72" s="113"/>
      <c r="AH72" s="4">
        <v>2</v>
      </c>
      <c r="AI72" s="113"/>
      <c r="AJ72" s="4">
        <v>6.2</v>
      </c>
      <c r="AK72" s="113"/>
      <c r="AL72" s="4">
        <v>70.5</v>
      </c>
      <c r="AM72" s="113"/>
      <c r="AN72" s="4">
        <v>2.8</v>
      </c>
      <c r="AO72" s="113"/>
      <c r="AP72" s="4">
        <v>5.6</v>
      </c>
      <c r="AQ72" s="113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CU72" s="8"/>
      <c r="CV72" s="8"/>
      <c r="CW72" s="6"/>
      <c r="CX72" s="6"/>
      <c r="CZ72" s="9"/>
      <c r="DA72" s="9"/>
      <c r="DB72" s="9"/>
      <c r="DC72" s="9"/>
      <c r="DD72" s="9"/>
      <c r="DE72" s="9"/>
      <c r="DF72" s="9"/>
    </row>
    <row r="73" spans="1:110" ht="18" customHeight="1">
      <c r="A73" s="110"/>
      <c r="B73" s="4">
        <v>67.8</v>
      </c>
      <c r="C73" s="113"/>
      <c r="D73" s="4">
        <v>3.7</v>
      </c>
      <c r="E73" s="113"/>
      <c r="F73" s="4">
        <v>5.2</v>
      </c>
      <c r="G73" s="113"/>
      <c r="H73" s="4">
        <v>67.900000000000006</v>
      </c>
      <c r="I73" s="113"/>
      <c r="J73" s="4">
        <v>1.4</v>
      </c>
      <c r="K73" s="113"/>
      <c r="L73" s="4">
        <v>6.2</v>
      </c>
      <c r="M73" s="113"/>
      <c r="N73" s="4">
        <v>69</v>
      </c>
      <c r="O73" s="113"/>
      <c r="P73" s="4">
        <v>-0.4</v>
      </c>
      <c r="Q73" s="113"/>
      <c r="R73" s="4">
        <v>9.5</v>
      </c>
      <c r="S73" s="113"/>
      <c r="T73" s="4">
        <v>65.599999999999994</v>
      </c>
      <c r="U73" s="113"/>
      <c r="V73" s="4">
        <v>1.5</v>
      </c>
      <c r="W73" s="113"/>
      <c r="X73" s="4">
        <v>6.3</v>
      </c>
      <c r="Y73" s="113"/>
      <c r="Z73" s="4">
        <v>67.8</v>
      </c>
      <c r="AA73" s="113"/>
      <c r="AB73" s="4">
        <v>1.9</v>
      </c>
      <c r="AC73" s="113"/>
      <c r="AD73" s="4">
        <v>6.8</v>
      </c>
      <c r="AE73" s="113"/>
      <c r="AF73" s="4">
        <v>69.2</v>
      </c>
      <c r="AG73" s="113"/>
      <c r="AH73" s="4">
        <v>1</v>
      </c>
      <c r="AI73" s="113"/>
      <c r="AJ73" s="4">
        <v>8.5</v>
      </c>
      <c r="AK73" s="113"/>
      <c r="AL73" s="4">
        <v>66.2</v>
      </c>
      <c r="AM73" s="113"/>
      <c r="AN73" s="4">
        <v>4.2</v>
      </c>
      <c r="AO73" s="113"/>
      <c r="AP73" s="4">
        <v>6.4</v>
      </c>
      <c r="AQ73" s="113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CU73" s="8"/>
      <c r="CV73" s="8"/>
    </row>
    <row r="74" spans="1:110" ht="18" customHeight="1">
      <c r="A74" s="110"/>
      <c r="B74" s="4">
        <v>73</v>
      </c>
      <c r="C74" s="113"/>
      <c r="D74" s="4">
        <v>-0.1</v>
      </c>
      <c r="E74" s="113"/>
      <c r="F74" s="4">
        <v>8.8000000000000007</v>
      </c>
      <c r="G74" s="113"/>
      <c r="H74" s="4">
        <v>69.2</v>
      </c>
      <c r="I74" s="113"/>
      <c r="J74" s="4">
        <v>3.7</v>
      </c>
      <c r="K74" s="113"/>
      <c r="L74" s="4">
        <v>6.4</v>
      </c>
      <c r="M74" s="113"/>
      <c r="N74" s="4">
        <v>69.099999999999994</v>
      </c>
      <c r="O74" s="113"/>
      <c r="P74" s="4">
        <v>2.5</v>
      </c>
      <c r="Q74" s="113"/>
      <c r="R74" s="4">
        <v>5.2</v>
      </c>
      <c r="S74" s="113"/>
      <c r="T74" s="4">
        <v>67.2</v>
      </c>
      <c r="U74" s="113"/>
      <c r="V74" s="4">
        <v>3.8</v>
      </c>
      <c r="W74" s="113"/>
      <c r="X74" s="4">
        <v>7.2</v>
      </c>
      <c r="Y74" s="113"/>
      <c r="Z74" s="4">
        <v>65.099999999999994</v>
      </c>
      <c r="AA74" s="113"/>
      <c r="AB74" s="4">
        <v>2</v>
      </c>
      <c r="AC74" s="113"/>
      <c r="AD74" s="4">
        <v>7.6</v>
      </c>
      <c r="AE74" s="113"/>
      <c r="AF74" s="4">
        <v>68.2</v>
      </c>
      <c r="AG74" s="113"/>
      <c r="AH74" s="4">
        <v>1.2</v>
      </c>
      <c r="AI74" s="113"/>
      <c r="AJ74" s="4">
        <v>7.6</v>
      </c>
      <c r="AK74" s="113"/>
      <c r="AL74" s="4">
        <v>64.400000000000006</v>
      </c>
      <c r="AM74" s="113"/>
      <c r="AN74" s="4">
        <v>1.2</v>
      </c>
      <c r="AO74" s="113"/>
      <c r="AP74" s="4">
        <v>6.7</v>
      </c>
      <c r="AQ74" s="113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CU74" s="8"/>
      <c r="CV74" s="8"/>
    </row>
    <row r="75" spans="1:110" ht="18" customHeight="1">
      <c r="A75" s="110"/>
      <c r="B75" s="4">
        <v>74.5</v>
      </c>
      <c r="C75" s="113"/>
      <c r="D75" s="4">
        <v>2.6</v>
      </c>
      <c r="E75" s="113"/>
      <c r="F75" s="4">
        <v>7.5</v>
      </c>
      <c r="G75" s="113"/>
      <c r="H75" s="4">
        <v>66.7</v>
      </c>
      <c r="I75" s="113"/>
      <c r="J75" s="4">
        <v>2.2000000000000002</v>
      </c>
      <c r="K75" s="113"/>
      <c r="L75" s="4">
        <v>8.3000000000000007</v>
      </c>
      <c r="M75" s="113"/>
      <c r="N75" s="4">
        <v>69.400000000000006</v>
      </c>
      <c r="O75" s="113"/>
      <c r="P75" s="4">
        <v>3.2</v>
      </c>
      <c r="Q75" s="113"/>
      <c r="R75" s="4">
        <v>7.8</v>
      </c>
      <c r="S75" s="113"/>
      <c r="T75" s="4">
        <v>67.7</v>
      </c>
      <c r="U75" s="113"/>
      <c r="V75" s="4">
        <v>1.9</v>
      </c>
      <c r="W75" s="113"/>
      <c r="X75" s="4">
        <v>5.9</v>
      </c>
      <c r="Y75" s="113"/>
      <c r="Z75" s="4">
        <v>71.400000000000006</v>
      </c>
      <c r="AA75" s="113"/>
      <c r="AB75" s="4">
        <v>3.1</v>
      </c>
      <c r="AC75" s="113"/>
      <c r="AD75" s="4">
        <v>6.2</v>
      </c>
      <c r="AE75" s="113"/>
      <c r="AF75" s="4">
        <v>68.7</v>
      </c>
      <c r="AG75" s="113"/>
      <c r="AH75" s="4">
        <v>2.5</v>
      </c>
      <c r="AI75" s="113"/>
      <c r="AJ75" s="4">
        <v>6.2</v>
      </c>
      <c r="AK75" s="113"/>
      <c r="AL75" s="4">
        <v>68.400000000000006</v>
      </c>
      <c r="AM75" s="113"/>
      <c r="AN75" s="4">
        <v>0.8</v>
      </c>
      <c r="AO75" s="113"/>
      <c r="AP75" s="4">
        <v>7.5</v>
      </c>
      <c r="AQ75" s="113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CU75" s="8"/>
      <c r="CV75" s="8"/>
    </row>
    <row r="76" spans="1:110" ht="18" customHeight="1">
      <c r="A76" s="110"/>
      <c r="B76" s="4">
        <v>68.7</v>
      </c>
      <c r="C76" s="113"/>
      <c r="D76" s="4">
        <v>1.6</v>
      </c>
      <c r="E76" s="113"/>
      <c r="F76" s="4">
        <v>6.8</v>
      </c>
      <c r="G76" s="113"/>
      <c r="H76" s="4">
        <v>69.2</v>
      </c>
      <c r="I76" s="113"/>
      <c r="J76" s="4">
        <v>3.2</v>
      </c>
      <c r="K76" s="113"/>
      <c r="L76" s="4">
        <v>5.8</v>
      </c>
      <c r="M76" s="113"/>
      <c r="N76" s="4">
        <v>71.7</v>
      </c>
      <c r="O76" s="113"/>
      <c r="P76" s="4">
        <v>1.8</v>
      </c>
      <c r="Q76" s="113"/>
      <c r="R76" s="4">
        <v>7.3</v>
      </c>
      <c r="S76" s="113"/>
      <c r="T76" s="4">
        <v>63.9</v>
      </c>
      <c r="U76" s="113"/>
      <c r="V76" s="4">
        <v>5</v>
      </c>
      <c r="W76" s="113"/>
      <c r="X76" s="4">
        <v>5.6</v>
      </c>
      <c r="Y76" s="113"/>
      <c r="Z76" s="4">
        <v>68.099999999999994</v>
      </c>
      <c r="AA76" s="113"/>
      <c r="AB76" s="4">
        <v>1.1000000000000001</v>
      </c>
      <c r="AC76" s="113"/>
      <c r="AD76" s="4">
        <v>6.9</v>
      </c>
      <c r="AE76" s="113"/>
      <c r="AF76" s="4">
        <v>67.5</v>
      </c>
      <c r="AG76" s="113"/>
      <c r="AH76" s="4">
        <v>2.2000000000000002</v>
      </c>
      <c r="AI76" s="113"/>
      <c r="AJ76" s="4">
        <v>7.2</v>
      </c>
      <c r="AK76" s="113"/>
      <c r="AL76" s="4">
        <v>63.6</v>
      </c>
      <c r="AM76" s="113"/>
      <c r="AN76" s="4">
        <v>3.4</v>
      </c>
      <c r="AO76" s="113"/>
      <c r="AP76" s="4">
        <v>5.7</v>
      </c>
      <c r="AQ76" s="113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CU76" s="8"/>
      <c r="CV76" s="8"/>
    </row>
    <row r="77" spans="1:110" ht="18" customHeight="1">
      <c r="A77" s="110"/>
      <c r="B77" s="4">
        <v>69.7</v>
      </c>
      <c r="C77" s="113"/>
      <c r="D77" s="4">
        <v>2.8</v>
      </c>
      <c r="E77" s="113"/>
      <c r="F77" s="4">
        <v>8</v>
      </c>
      <c r="G77" s="113"/>
      <c r="H77" s="4">
        <v>67</v>
      </c>
      <c r="I77" s="113"/>
      <c r="J77" s="4">
        <v>2.8</v>
      </c>
      <c r="K77" s="113"/>
      <c r="L77" s="4">
        <v>5.2</v>
      </c>
      <c r="M77" s="113"/>
      <c r="N77" s="4">
        <v>72.900000000000006</v>
      </c>
      <c r="O77" s="113"/>
      <c r="P77" s="4">
        <v>1.4</v>
      </c>
      <c r="Q77" s="113"/>
      <c r="R77" s="4">
        <v>6.3</v>
      </c>
      <c r="S77" s="113"/>
      <c r="T77" s="4">
        <v>69.5</v>
      </c>
      <c r="U77" s="113"/>
      <c r="V77" s="4">
        <v>0.9</v>
      </c>
      <c r="W77" s="113"/>
      <c r="X77" s="4">
        <v>5.2</v>
      </c>
      <c r="Y77" s="113"/>
      <c r="Z77" s="4">
        <v>62.2</v>
      </c>
      <c r="AA77" s="113"/>
      <c r="AB77" s="4">
        <v>1.4</v>
      </c>
      <c r="AC77" s="113"/>
      <c r="AD77" s="4">
        <v>8.1</v>
      </c>
      <c r="AE77" s="113"/>
      <c r="AF77" s="4">
        <v>64.599999999999994</v>
      </c>
      <c r="AG77" s="113"/>
      <c r="AH77" s="4">
        <v>1.8</v>
      </c>
      <c r="AI77" s="113"/>
      <c r="AJ77" s="4">
        <v>8.1999999999999993</v>
      </c>
      <c r="AK77" s="113"/>
      <c r="AL77" s="4">
        <v>60.9</v>
      </c>
      <c r="AM77" s="113"/>
      <c r="AN77" s="4">
        <v>4.9000000000000004</v>
      </c>
      <c r="AO77" s="113"/>
      <c r="AP77" s="4">
        <v>6.1</v>
      </c>
      <c r="AQ77" s="113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CU77" s="8"/>
      <c r="CV77" s="8"/>
    </row>
    <row r="78" spans="1:110" ht="18" customHeight="1">
      <c r="A78" s="110"/>
      <c r="B78" s="4">
        <v>67.3</v>
      </c>
      <c r="C78" s="113"/>
      <c r="D78" s="4">
        <v>4.2</v>
      </c>
      <c r="E78" s="113"/>
      <c r="F78" s="4">
        <v>4.2</v>
      </c>
      <c r="G78" s="113"/>
      <c r="H78" s="4">
        <v>69.7</v>
      </c>
      <c r="I78" s="113"/>
      <c r="J78" s="4">
        <v>3.6</v>
      </c>
      <c r="K78" s="113"/>
      <c r="L78" s="4">
        <v>5.7</v>
      </c>
      <c r="M78" s="113"/>
      <c r="N78" s="4">
        <v>69.599999999999994</v>
      </c>
      <c r="O78" s="113"/>
      <c r="P78" s="4">
        <v>1.7</v>
      </c>
      <c r="Q78" s="113"/>
      <c r="R78" s="4">
        <v>5.6</v>
      </c>
      <c r="S78" s="113"/>
      <c r="T78" s="4">
        <v>66.5</v>
      </c>
      <c r="U78" s="113"/>
      <c r="V78" s="4">
        <v>1.1000000000000001</v>
      </c>
      <c r="W78" s="113"/>
      <c r="X78" s="4">
        <v>6.7</v>
      </c>
      <c r="Y78" s="113"/>
      <c r="Z78" s="4">
        <v>64.7</v>
      </c>
      <c r="AA78" s="113"/>
      <c r="AB78" s="4">
        <v>2.2000000000000002</v>
      </c>
      <c r="AC78" s="113"/>
      <c r="AD78" s="4">
        <v>6</v>
      </c>
      <c r="AE78" s="113"/>
      <c r="AF78" s="4">
        <v>65.8</v>
      </c>
      <c r="AG78" s="113"/>
      <c r="AH78" s="4">
        <v>1.6</v>
      </c>
      <c r="AI78" s="113"/>
      <c r="AJ78" s="4">
        <v>7.1</v>
      </c>
      <c r="AK78" s="113"/>
      <c r="AL78" s="4">
        <v>64.599999999999994</v>
      </c>
      <c r="AM78" s="113"/>
      <c r="AN78" s="4">
        <v>2.2000000000000002</v>
      </c>
      <c r="AO78" s="113"/>
      <c r="AP78" s="4">
        <v>7.4</v>
      </c>
      <c r="AQ78" s="113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CU78" s="8"/>
      <c r="CV78" s="8"/>
    </row>
    <row r="79" spans="1:110" ht="18" customHeight="1">
      <c r="A79" s="110"/>
      <c r="B79" s="4">
        <v>72.5</v>
      </c>
      <c r="C79" s="113"/>
      <c r="D79" s="4">
        <v>0</v>
      </c>
      <c r="E79" s="113"/>
      <c r="F79" s="4">
        <v>7.5</v>
      </c>
      <c r="G79" s="113"/>
      <c r="H79" s="4">
        <v>65.2</v>
      </c>
      <c r="I79" s="113"/>
      <c r="J79" s="4">
        <v>2.2000000000000002</v>
      </c>
      <c r="K79" s="113"/>
      <c r="L79" s="4">
        <v>6.7</v>
      </c>
      <c r="M79" s="113"/>
      <c r="N79" s="4">
        <v>70.599999999999994</v>
      </c>
      <c r="O79" s="113"/>
      <c r="P79" s="4">
        <v>0.8</v>
      </c>
      <c r="Q79" s="113"/>
      <c r="R79" s="4">
        <v>6.2</v>
      </c>
      <c r="S79" s="113"/>
      <c r="T79" s="4">
        <v>69.900000000000006</v>
      </c>
      <c r="U79" s="113"/>
      <c r="V79" s="4">
        <v>3</v>
      </c>
      <c r="W79" s="113"/>
      <c r="X79" s="4">
        <v>6.3</v>
      </c>
      <c r="Y79" s="113"/>
      <c r="Z79" s="4">
        <v>69.7</v>
      </c>
      <c r="AA79" s="113"/>
      <c r="AB79" s="4">
        <v>1.5</v>
      </c>
      <c r="AC79" s="113"/>
      <c r="AD79" s="4">
        <v>6</v>
      </c>
      <c r="AE79" s="113"/>
      <c r="AF79" s="4">
        <v>66.599999999999994</v>
      </c>
      <c r="AG79" s="113"/>
      <c r="AH79" s="4">
        <v>3.8</v>
      </c>
      <c r="AI79" s="113"/>
      <c r="AJ79" s="4">
        <v>7</v>
      </c>
      <c r="AK79" s="113"/>
      <c r="AL79" s="4">
        <v>69.599999999999994</v>
      </c>
      <c r="AM79" s="113"/>
      <c r="AN79" s="4">
        <v>0.7</v>
      </c>
      <c r="AO79" s="113"/>
      <c r="AP79" s="4">
        <v>7.4</v>
      </c>
      <c r="AQ79" s="113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CU79" s="8"/>
      <c r="CV79" s="8"/>
    </row>
    <row r="80" spans="1:110" ht="18" customHeight="1">
      <c r="A80" s="110"/>
      <c r="B80" s="4">
        <v>69.099999999999994</v>
      </c>
      <c r="C80" s="113"/>
      <c r="D80" s="4">
        <v>1.9</v>
      </c>
      <c r="E80" s="113"/>
      <c r="F80" s="4">
        <v>5.4</v>
      </c>
      <c r="G80" s="113"/>
      <c r="H80" s="4">
        <v>70.8</v>
      </c>
      <c r="I80" s="113"/>
      <c r="J80" s="4">
        <v>1.6</v>
      </c>
      <c r="K80" s="113"/>
      <c r="L80" s="4">
        <v>7.2</v>
      </c>
      <c r="M80" s="113"/>
      <c r="N80" s="4">
        <v>71</v>
      </c>
      <c r="O80" s="113"/>
      <c r="P80" s="4">
        <v>1.6</v>
      </c>
      <c r="Q80" s="113"/>
      <c r="R80" s="4">
        <v>7.1</v>
      </c>
      <c r="S80" s="113"/>
      <c r="T80" s="4">
        <v>67.099999999999994</v>
      </c>
      <c r="U80" s="113"/>
      <c r="V80" s="4">
        <v>0.7</v>
      </c>
      <c r="W80" s="113"/>
      <c r="X80" s="4">
        <v>6.5</v>
      </c>
      <c r="Y80" s="113"/>
      <c r="Z80" s="4">
        <v>72</v>
      </c>
      <c r="AA80" s="113"/>
      <c r="AB80" s="4">
        <v>1.2</v>
      </c>
      <c r="AC80" s="113"/>
      <c r="AD80" s="4">
        <v>7</v>
      </c>
      <c r="AE80" s="113"/>
      <c r="AF80" s="4">
        <v>66</v>
      </c>
      <c r="AG80" s="113"/>
      <c r="AH80" s="4">
        <v>1.6</v>
      </c>
      <c r="AI80" s="113"/>
      <c r="AJ80" s="4">
        <v>5.8</v>
      </c>
      <c r="AK80" s="113"/>
      <c r="AL80" s="4">
        <v>69</v>
      </c>
      <c r="AM80" s="113"/>
      <c r="AN80" s="4">
        <v>1</v>
      </c>
      <c r="AO80" s="113"/>
      <c r="AP80" s="4">
        <v>7.3</v>
      </c>
      <c r="AQ80" s="113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CU80" s="8"/>
      <c r="CV80" s="8"/>
    </row>
    <row r="81" spans="1:100" ht="18" customHeight="1">
      <c r="A81" s="110"/>
      <c r="B81" s="4">
        <v>66.3</v>
      </c>
      <c r="C81" s="113"/>
      <c r="D81" s="4">
        <v>2.6</v>
      </c>
      <c r="E81" s="113"/>
      <c r="F81" s="4">
        <v>7.7</v>
      </c>
      <c r="G81" s="113"/>
      <c r="H81" s="4">
        <v>68.099999999999994</v>
      </c>
      <c r="I81" s="113"/>
      <c r="J81" s="4">
        <v>1.8</v>
      </c>
      <c r="K81" s="113"/>
      <c r="L81" s="4">
        <v>7.1</v>
      </c>
      <c r="M81" s="113"/>
      <c r="N81" s="4">
        <v>72.099999999999994</v>
      </c>
      <c r="O81" s="113"/>
      <c r="P81" s="4">
        <v>1.7</v>
      </c>
      <c r="Q81" s="113"/>
      <c r="R81" s="4">
        <v>5.5</v>
      </c>
      <c r="S81" s="113"/>
      <c r="T81" s="4">
        <v>65.3</v>
      </c>
      <c r="U81" s="113"/>
      <c r="V81" s="4">
        <v>2.2000000000000002</v>
      </c>
      <c r="W81" s="113"/>
      <c r="X81" s="4">
        <v>6.6</v>
      </c>
      <c r="Y81" s="113"/>
      <c r="Z81" s="4">
        <v>68.099999999999994</v>
      </c>
      <c r="AA81" s="113"/>
      <c r="AB81" s="4">
        <v>2.5</v>
      </c>
      <c r="AC81" s="113"/>
      <c r="AD81" s="4">
        <v>6</v>
      </c>
      <c r="AE81" s="113"/>
      <c r="AF81" s="4">
        <v>63.7</v>
      </c>
      <c r="AG81" s="113"/>
      <c r="AH81" s="4">
        <v>2.1</v>
      </c>
      <c r="AI81" s="113"/>
      <c r="AJ81" s="4">
        <v>7.3</v>
      </c>
      <c r="AK81" s="113"/>
      <c r="AL81" s="4">
        <v>66.8</v>
      </c>
      <c r="AM81" s="113"/>
      <c r="AN81" s="4">
        <v>1.4</v>
      </c>
      <c r="AO81" s="113"/>
      <c r="AP81" s="4">
        <v>6.6</v>
      </c>
      <c r="AQ81" s="113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CU81" s="8"/>
      <c r="CV81" s="8"/>
    </row>
    <row r="82" spans="1:100" ht="18" customHeight="1">
      <c r="A82" s="110"/>
      <c r="B82" s="4">
        <v>68.400000000000006</v>
      </c>
      <c r="C82" s="113"/>
      <c r="D82" s="4">
        <v>1.8</v>
      </c>
      <c r="E82" s="113"/>
      <c r="F82" s="4">
        <v>7</v>
      </c>
      <c r="G82" s="113"/>
      <c r="H82" s="4">
        <v>65.5</v>
      </c>
      <c r="I82" s="113"/>
      <c r="J82" s="4">
        <v>1.6</v>
      </c>
      <c r="K82" s="113"/>
      <c r="L82" s="4">
        <v>8.5</v>
      </c>
      <c r="M82" s="113"/>
      <c r="N82" s="4">
        <v>71.099999999999994</v>
      </c>
      <c r="O82" s="113"/>
      <c r="P82" s="4">
        <v>2.1</v>
      </c>
      <c r="Q82" s="113"/>
      <c r="R82" s="4">
        <v>6.4</v>
      </c>
      <c r="S82" s="113"/>
      <c r="T82" s="4">
        <v>62.5</v>
      </c>
      <c r="U82" s="113"/>
      <c r="V82" s="4">
        <v>2</v>
      </c>
      <c r="W82" s="113"/>
      <c r="X82" s="4">
        <v>6</v>
      </c>
      <c r="Y82" s="113"/>
      <c r="Z82" s="4">
        <v>69.7</v>
      </c>
      <c r="AA82" s="113"/>
      <c r="AB82" s="4">
        <v>0.9</v>
      </c>
      <c r="AC82" s="113"/>
      <c r="AD82" s="4">
        <v>7.9</v>
      </c>
      <c r="AE82" s="113"/>
      <c r="AF82" s="4">
        <v>67.3</v>
      </c>
      <c r="AG82" s="113"/>
      <c r="AH82" s="4">
        <v>2.7</v>
      </c>
      <c r="AI82" s="113"/>
      <c r="AJ82" s="4">
        <v>6</v>
      </c>
      <c r="AK82" s="113"/>
      <c r="AL82" s="4">
        <v>68.900000000000006</v>
      </c>
      <c r="AM82" s="113"/>
      <c r="AN82" s="4">
        <v>2</v>
      </c>
      <c r="AO82" s="113"/>
      <c r="AP82" s="4">
        <v>6.4</v>
      </c>
      <c r="AQ82" s="113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CU82" s="8"/>
      <c r="CV82" s="8"/>
    </row>
    <row r="83" spans="1:100" ht="18" customHeight="1">
      <c r="A83" s="110"/>
      <c r="B83" s="4">
        <v>69.400000000000006</v>
      </c>
      <c r="C83" s="113"/>
      <c r="D83" s="4">
        <v>2.9</v>
      </c>
      <c r="E83" s="113"/>
      <c r="F83" s="4">
        <v>6.9</v>
      </c>
      <c r="G83" s="113"/>
      <c r="H83" s="4">
        <v>67.2</v>
      </c>
      <c r="I83" s="113"/>
      <c r="J83" s="4">
        <v>2.1</v>
      </c>
      <c r="K83" s="113"/>
      <c r="L83" s="4">
        <v>7.4</v>
      </c>
      <c r="M83" s="113"/>
      <c r="N83" s="4">
        <v>69.7</v>
      </c>
      <c r="O83" s="113"/>
      <c r="P83" s="4">
        <v>1.8</v>
      </c>
      <c r="Q83" s="113"/>
      <c r="R83" s="4">
        <v>6.4</v>
      </c>
      <c r="S83" s="113"/>
      <c r="T83" s="4">
        <v>70.3</v>
      </c>
      <c r="U83" s="113"/>
      <c r="V83" s="4">
        <v>1.6</v>
      </c>
      <c r="W83" s="113"/>
      <c r="X83" s="4">
        <v>6.2</v>
      </c>
      <c r="Y83" s="113"/>
      <c r="Z83" s="4">
        <v>6.7</v>
      </c>
      <c r="AA83" s="113"/>
      <c r="AB83" s="4">
        <v>0.9</v>
      </c>
      <c r="AC83" s="113"/>
      <c r="AD83" s="4">
        <v>6.5</v>
      </c>
      <c r="AE83" s="113"/>
      <c r="AF83" s="4">
        <v>66.400000000000006</v>
      </c>
      <c r="AG83" s="113"/>
      <c r="AH83" s="4">
        <v>1.6</v>
      </c>
      <c r="AI83" s="113"/>
      <c r="AJ83" s="4">
        <v>8.6999999999999993</v>
      </c>
      <c r="AK83" s="113"/>
      <c r="AL83" s="4">
        <v>68.400000000000006</v>
      </c>
      <c r="AM83" s="113"/>
      <c r="AN83" s="4">
        <v>0.7</v>
      </c>
      <c r="AO83" s="113"/>
      <c r="AP83" s="4">
        <v>7.1</v>
      </c>
      <c r="AQ83" s="113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CU83" s="8"/>
      <c r="CV83" s="8"/>
    </row>
    <row r="84" spans="1:100" ht="18" customHeight="1">
      <c r="A84" s="110"/>
      <c r="B84" s="4">
        <v>71.8</v>
      </c>
      <c r="C84" s="113"/>
      <c r="D84" s="4">
        <v>3.3</v>
      </c>
      <c r="E84" s="113"/>
      <c r="F84" s="4">
        <v>6.1</v>
      </c>
      <c r="G84" s="113"/>
      <c r="H84" s="4">
        <v>68.3</v>
      </c>
      <c r="I84" s="113"/>
      <c r="J84" s="4">
        <v>2.4</v>
      </c>
      <c r="K84" s="113"/>
      <c r="L84" s="4">
        <v>6.9</v>
      </c>
      <c r="M84" s="113"/>
      <c r="N84" s="4">
        <v>74.400000000000006</v>
      </c>
      <c r="O84" s="113"/>
      <c r="P84" s="4">
        <v>1.4</v>
      </c>
      <c r="Q84" s="113"/>
      <c r="R84" s="4">
        <v>6.8</v>
      </c>
      <c r="S84" s="113"/>
      <c r="T84" s="4">
        <v>68.2</v>
      </c>
      <c r="U84" s="113"/>
      <c r="V84" s="4">
        <v>2.9</v>
      </c>
      <c r="W84" s="113"/>
      <c r="X84" s="4">
        <v>6.1</v>
      </c>
      <c r="Y84" s="113"/>
      <c r="Z84" s="4">
        <v>68.900000000000006</v>
      </c>
      <c r="AA84" s="113"/>
      <c r="AB84" s="4">
        <v>1.2</v>
      </c>
      <c r="AC84" s="113"/>
      <c r="AD84" s="4">
        <v>6.4</v>
      </c>
      <c r="AE84" s="113"/>
      <c r="AF84" s="4">
        <v>68.099999999999994</v>
      </c>
      <c r="AG84" s="113"/>
      <c r="AH84" s="4">
        <v>1</v>
      </c>
      <c r="AI84" s="113"/>
      <c r="AJ84" s="4">
        <v>5.8</v>
      </c>
      <c r="AK84" s="113"/>
      <c r="AL84" s="4">
        <v>67.3</v>
      </c>
      <c r="AM84" s="113"/>
      <c r="AN84" s="4">
        <v>0.1</v>
      </c>
      <c r="AO84" s="113"/>
      <c r="AP84" s="4">
        <v>5</v>
      </c>
      <c r="AQ84" s="113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CU84" s="8"/>
      <c r="CV84" s="8"/>
    </row>
    <row r="85" spans="1:100" ht="18" customHeight="1">
      <c r="A85" s="110"/>
      <c r="B85" s="4">
        <v>74.7</v>
      </c>
      <c r="C85" s="113"/>
      <c r="D85" s="4">
        <v>1.2</v>
      </c>
      <c r="E85" s="113"/>
      <c r="F85" s="4">
        <v>6</v>
      </c>
      <c r="G85" s="113"/>
      <c r="H85" s="4">
        <v>70</v>
      </c>
      <c r="I85" s="113"/>
      <c r="J85" s="4">
        <v>1.7</v>
      </c>
      <c r="K85" s="113"/>
      <c r="L85" s="4">
        <v>6.5</v>
      </c>
      <c r="M85" s="113"/>
      <c r="N85" s="4">
        <v>70</v>
      </c>
      <c r="O85" s="113"/>
      <c r="P85" s="4">
        <v>4.4000000000000004</v>
      </c>
      <c r="Q85" s="113"/>
      <c r="R85" s="4">
        <v>5.9</v>
      </c>
      <c r="S85" s="113"/>
      <c r="T85" s="4">
        <v>68.599999999999994</v>
      </c>
      <c r="U85" s="113"/>
      <c r="V85" s="4">
        <v>2.1</v>
      </c>
      <c r="W85" s="113"/>
      <c r="X85" s="4">
        <v>6.7</v>
      </c>
      <c r="Y85" s="113"/>
      <c r="Z85" s="4">
        <v>66.8</v>
      </c>
      <c r="AA85" s="113"/>
      <c r="AB85" s="4">
        <v>2.2000000000000002</v>
      </c>
      <c r="AC85" s="113"/>
      <c r="AD85" s="4">
        <v>6</v>
      </c>
      <c r="AE85" s="113"/>
      <c r="AF85" s="4">
        <v>61.8</v>
      </c>
      <c r="AG85" s="113"/>
      <c r="AH85" s="4">
        <v>1.4</v>
      </c>
      <c r="AI85" s="113"/>
      <c r="AJ85" s="4">
        <v>7</v>
      </c>
      <c r="AK85" s="113"/>
      <c r="AL85" s="4">
        <v>66.400000000000006</v>
      </c>
      <c r="AM85" s="113"/>
      <c r="AN85" s="4">
        <v>1.4</v>
      </c>
      <c r="AO85" s="113"/>
      <c r="AP85" s="4">
        <v>7.3</v>
      </c>
      <c r="AQ85" s="113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CU85" s="8"/>
      <c r="CV85" s="8"/>
    </row>
    <row r="86" spans="1:100" ht="18" customHeight="1">
      <c r="A86" s="110"/>
      <c r="B86" s="4">
        <v>69.8</v>
      </c>
      <c r="C86" s="113"/>
      <c r="D86" s="4">
        <v>3.1</v>
      </c>
      <c r="E86" s="113"/>
      <c r="F86" s="4">
        <v>5.2</v>
      </c>
      <c r="G86" s="113"/>
      <c r="H86" s="4">
        <v>67.3</v>
      </c>
      <c r="I86" s="113"/>
      <c r="J86" s="4">
        <v>1.5</v>
      </c>
      <c r="K86" s="113"/>
      <c r="L86" s="4">
        <v>7</v>
      </c>
      <c r="M86" s="113"/>
      <c r="N86" s="4">
        <v>70.400000000000006</v>
      </c>
      <c r="O86" s="113"/>
      <c r="P86" s="4">
        <v>1.6</v>
      </c>
      <c r="Q86" s="113"/>
      <c r="R86" s="4">
        <v>7.8</v>
      </c>
      <c r="S86" s="113"/>
      <c r="T86" s="4">
        <v>66.2</v>
      </c>
      <c r="U86" s="113"/>
      <c r="V86" s="4">
        <v>1.3</v>
      </c>
      <c r="W86" s="113"/>
      <c r="X86" s="4">
        <v>5</v>
      </c>
      <c r="Y86" s="113"/>
      <c r="Z86" s="4">
        <v>68.2</v>
      </c>
      <c r="AA86" s="113"/>
      <c r="AB86" s="4">
        <v>2.9</v>
      </c>
      <c r="AC86" s="113"/>
      <c r="AD86" s="4">
        <v>6.1</v>
      </c>
      <c r="AE86" s="113"/>
      <c r="AF86" s="4">
        <v>66.400000000000006</v>
      </c>
      <c r="AG86" s="113"/>
      <c r="AH86" s="4">
        <v>3.1</v>
      </c>
      <c r="AI86" s="113"/>
      <c r="AJ86" s="4">
        <v>8.3000000000000007</v>
      </c>
      <c r="AK86" s="113"/>
      <c r="AL86" s="4">
        <v>69.599999999999994</v>
      </c>
      <c r="AM86" s="113"/>
      <c r="AN86" s="4">
        <v>1.6</v>
      </c>
      <c r="AO86" s="113"/>
      <c r="AP86" s="4">
        <v>6.4</v>
      </c>
      <c r="AQ86" s="113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CU86" s="8"/>
      <c r="CV86" s="8"/>
    </row>
    <row r="87" spans="1:100" ht="18" customHeight="1">
      <c r="A87" s="110"/>
      <c r="B87" s="4">
        <v>71.7</v>
      </c>
      <c r="C87" s="113"/>
      <c r="D87" s="4">
        <v>0.9</v>
      </c>
      <c r="E87" s="113"/>
      <c r="F87" s="4">
        <v>8.1999999999999993</v>
      </c>
      <c r="G87" s="113"/>
      <c r="H87" s="4">
        <v>65</v>
      </c>
      <c r="I87" s="113"/>
      <c r="J87" s="4">
        <v>1.1000000000000001</v>
      </c>
      <c r="K87" s="113"/>
      <c r="L87" s="4">
        <v>7.3</v>
      </c>
      <c r="M87" s="113"/>
      <c r="N87" s="4">
        <v>7.3</v>
      </c>
      <c r="O87" s="113"/>
      <c r="P87" s="4">
        <v>3.1</v>
      </c>
      <c r="Q87" s="113"/>
      <c r="R87" s="4">
        <v>6.6</v>
      </c>
      <c r="S87" s="113"/>
      <c r="T87" s="4">
        <v>61.3</v>
      </c>
      <c r="U87" s="113"/>
      <c r="V87" s="4">
        <v>1.5</v>
      </c>
      <c r="W87" s="113"/>
      <c r="X87" s="4">
        <v>7.1</v>
      </c>
      <c r="Y87" s="113"/>
      <c r="Z87" s="4">
        <v>67.3</v>
      </c>
      <c r="AA87" s="113"/>
      <c r="AB87" s="4">
        <v>3.1</v>
      </c>
      <c r="AC87" s="113"/>
      <c r="AD87" s="4">
        <v>5.6</v>
      </c>
      <c r="AE87" s="113"/>
      <c r="AF87" s="4">
        <v>68.599999999999994</v>
      </c>
      <c r="AG87" s="113"/>
      <c r="AH87" s="4">
        <v>4.0999999999999996</v>
      </c>
      <c r="AI87" s="113"/>
      <c r="AJ87" s="4">
        <v>7.2</v>
      </c>
      <c r="AK87" s="113"/>
      <c r="AL87" s="4">
        <v>65.3</v>
      </c>
      <c r="AM87" s="113"/>
      <c r="AN87" s="4">
        <v>1.6</v>
      </c>
      <c r="AO87" s="113"/>
      <c r="AP87" s="4">
        <v>5</v>
      </c>
      <c r="AQ87" s="113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CU87" s="8"/>
      <c r="CV87" s="8"/>
    </row>
    <row r="88" spans="1:100" ht="18" customHeight="1">
      <c r="A88" s="110"/>
      <c r="B88" s="4">
        <v>70</v>
      </c>
      <c r="C88" s="113"/>
      <c r="D88" s="4">
        <v>2.4</v>
      </c>
      <c r="E88" s="113"/>
      <c r="F88" s="4">
        <v>5.7</v>
      </c>
      <c r="G88" s="113"/>
      <c r="H88" s="4">
        <v>69.8</v>
      </c>
      <c r="I88" s="113"/>
      <c r="J88" s="4">
        <v>1</v>
      </c>
      <c r="K88" s="113"/>
      <c r="L88" s="4">
        <v>8.3000000000000007</v>
      </c>
      <c r="M88" s="113"/>
      <c r="N88" s="4">
        <v>77</v>
      </c>
      <c r="O88" s="113"/>
      <c r="P88" s="4">
        <v>1.2</v>
      </c>
      <c r="Q88" s="113"/>
      <c r="R88" s="4">
        <v>5.6</v>
      </c>
      <c r="S88" s="113"/>
      <c r="T88" s="4">
        <v>64.2</v>
      </c>
      <c r="U88" s="113"/>
      <c r="V88" s="4">
        <v>1.3</v>
      </c>
      <c r="W88" s="113"/>
      <c r="X88" s="4">
        <v>5.4</v>
      </c>
      <c r="Y88" s="113"/>
      <c r="Z88" s="4">
        <v>67.099999999999994</v>
      </c>
      <c r="AA88" s="113"/>
      <c r="AB88" s="4">
        <v>3.4</v>
      </c>
      <c r="AC88" s="113"/>
      <c r="AD88" s="4">
        <v>7.1</v>
      </c>
      <c r="AE88" s="113"/>
      <c r="AF88" s="4">
        <v>67</v>
      </c>
      <c r="AG88" s="113"/>
      <c r="AH88" s="4">
        <v>1.2</v>
      </c>
      <c r="AI88" s="113"/>
      <c r="AJ88" s="4">
        <v>6.5</v>
      </c>
      <c r="AK88" s="113"/>
      <c r="AL88" s="4">
        <v>67.400000000000006</v>
      </c>
      <c r="AM88" s="113"/>
      <c r="AN88" s="4">
        <v>1.8</v>
      </c>
      <c r="AO88" s="113"/>
      <c r="AP88" s="4">
        <v>7</v>
      </c>
      <c r="AQ88" s="113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CU88" s="8"/>
      <c r="CV88" s="8"/>
    </row>
    <row r="89" spans="1:100" ht="18" customHeight="1">
      <c r="A89" s="110"/>
      <c r="B89" s="4">
        <v>72.599999999999994</v>
      </c>
      <c r="C89" s="113"/>
      <c r="D89" s="4">
        <v>3.7</v>
      </c>
      <c r="E89" s="113"/>
      <c r="F89" s="4">
        <v>4.8</v>
      </c>
      <c r="G89" s="113"/>
      <c r="H89" s="4">
        <v>67.7</v>
      </c>
      <c r="I89" s="113"/>
      <c r="J89" s="4">
        <v>2.2000000000000002</v>
      </c>
      <c r="K89" s="113"/>
      <c r="L89" s="4">
        <v>7.4</v>
      </c>
      <c r="M89" s="113"/>
      <c r="N89" s="4">
        <v>70.2</v>
      </c>
      <c r="O89" s="113"/>
      <c r="P89" s="4">
        <v>2.9</v>
      </c>
      <c r="Q89" s="113"/>
      <c r="R89" s="4">
        <v>5.4</v>
      </c>
      <c r="S89" s="113"/>
      <c r="T89" s="4">
        <v>65.8</v>
      </c>
      <c r="U89" s="113"/>
      <c r="V89" s="4">
        <v>2.9</v>
      </c>
      <c r="W89" s="113"/>
      <c r="X89" s="4">
        <v>6.6</v>
      </c>
      <c r="Y89" s="113"/>
      <c r="Z89" s="4">
        <v>70.8</v>
      </c>
      <c r="AA89" s="113"/>
      <c r="AB89" s="4">
        <v>2</v>
      </c>
      <c r="AC89" s="113"/>
      <c r="AD89" s="4">
        <v>5.3</v>
      </c>
      <c r="AE89" s="113"/>
      <c r="AF89" s="4">
        <v>67.599999999999994</v>
      </c>
      <c r="AG89" s="113"/>
      <c r="AH89" s="4">
        <v>3.6</v>
      </c>
      <c r="AI89" s="113"/>
      <c r="AJ89" s="4">
        <v>5.8</v>
      </c>
      <c r="AK89" s="113"/>
      <c r="AL89" s="4">
        <v>69.5</v>
      </c>
      <c r="AM89" s="113"/>
      <c r="AN89" s="4">
        <v>0.8</v>
      </c>
      <c r="AO89" s="113"/>
      <c r="AP89" s="4">
        <v>7.1</v>
      </c>
      <c r="AQ89" s="113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CU89" s="8"/>
      <c r="CV89" s="8"/>
    </row>
    <row r="90" spans="1:100" ht="18" customHeight="1">
      <c r="A90" s="110">
        <v>2</v>
      </c>
      <c r="B90" s="4">
        <v>70.7</v>
      </c>
      <c r="C90" s="113">
        <f>(SUM(B90:B109)/20)</f>
        <v>68.869999999999976</v>
      </c>
      <c r="D90" s="4">
        <v>2.4</v>
      </c>
      <c r="E90" s="113">
        <f>(SUM(D90:D109)/20)</f>
        <v>1.9649999999999999</v>
      </c>
      <c r="F90" s="4">
        <v>7.9</v>
      </c>
      <c r="G90" s="113">
        <f>(SUM(F90:F109)/20)</f>
        <v>6.5549999999999979</v>
      </c>
      <c r="H90" s="4">
        <v>65.5</v>
      </c>
      <c r="I90" s="113">
        <f>(SUM(H90:H109)/20)</f>
        <v>63.395499999999991</v>
      </c>
      <c r="J90" s="4">
        <v>2.5</v>
      </c>
      <c r="K90" s="113">
        <f>(SUM(J90:J109)/20)</f>
        <v>2.4750000000000005</v>
      </c>
      <c r="L90" s="4">
        <v>5.7</v>
      </c>
      <c r="M90" s="113">
        <f>(SUM(L90:L109)/20)</f>
        <v>6.3350000000000009</v>
      </c>
      <c r="N90" s="4">
        <v>70.400000000000006</v>
      </c>
      <c r="O90" s="113">
        <f>(SUM(N90:N109)/20)</f>
        <v>70.38</v>
      </c>
      <c r="P90" s="4">
        <v>0.1</v>
      </c>
      <c r="Q90" s="113">
        <f>(SUM(P90:P109)/20)</f>
        <v>1.55</v>
      </c>
      <c r="R90" s="4">
        <v>6.9</v>
      </c>
      <c r="S90" s="113">
        <f>(SUM(R90:R109)/20)</f>
        <v>7.1349999999999998</v>
      </c>
      <c r="T90" s="4">
        <v>62.1</v>
      </c>
      <c r="U90" s="113">
        <f>(SUM(T90:T109)/20)</f>
        <v>66.534999999999997</v>
      </c>
      <c r="V90" s="4">
        <v>2.8</v>
      </c>
      <c r="W90" s="113">
        <f>(SUM(V90:V109)/20)</f>
        <v>1.7649999999999999</v>
      </c>
      <c r="X90" s="4">
        <v>7.1</v>
      </c>
      <c r="Y90" s="113">
        <f>(SUM(X90:X109)/20)</f>
        <v>6.4450000000000003</v>
      </c>
      <c r="Z90" s="4">
        <v>71.099999999999994</v>
      </c>
      <c r="AA90" s="113">
        <f>(SUM(Z90:Z109)/20)</f>
        <v>68.35499999999999</v>
      </c>
      <c r="AB90" s="4">
        <v>0.4</v>
      </c>
      <c r="AC90" s="113">
        <f>(SUM(AB90:AB109)/20)</f>
        <v>1.9300000000000004</v>
      </c>
      <c r="AD90" s="4">
        <v>6.8</v>
      </c>
      <c r="AE90" s="113">
        <f>(SUM(AD90:AD109)/20)</f>
        <v>6.464999999999999</v>
      </c>
      <c r="AF90" s="4">
        <v>66.2</v>
      </c>
      <c r="AG90" s="113">
        <f>(SUM(AF90:AF109)/20)</f>
        <v>66.429999999999993</v>
      </c>
      <c r="AH90" s="4">
        <v>0.5</v>
      </c>
      <c r="AI90" s="113">
        <f>(SUM(AH90:AH109)/20)</f>
        <v>2.1149999999999998</v>
      </c>
      <c r="AJ90" s="4">
        <v>7.6</v>
      </c>
      <c r="AK90" s="113">
        <f>(SUM(AJ90:AJ109)/20)</f>
        <v>6.4299999999999979</v>
      </c>
      <c r="AL90" s="4">
        <v>66.2</v>
      </c>
      <c r="AM90" s="113">
        <f>(SUM(AL90:AL109)/20)</f>
        <v>66.974999999999994</v>
      </c>
      <c r="AN90" s="4">
        <v>5.9</v>
      </c>
      <c r="AO90" s="113">
        <f>(SUM(AN90:AN109)/20)</f>
        <v>2.2649999999999997</v>
      </c>
      <c r="AP90" s="4">
        <v>7.2</v>
      </c>
      <c r="AQ90" s="113">
        <f>(SUM(AP90:AP109)/20)</f>
        <v>6.6399999999999988</v>
      </c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CU90" s="8"/>
      <c r="CV90" s="8"/>
    </row>
    <row r="91" spans="1:100" ht="18" customHeight="1">
      <c r="A91" s="110"/>
      <c r="B91" s="4">
        <v>68.2</v>
      </c>
      <c r="C91" s="113"/>
      <c r="D91" s="4">
        <v>3.5</v>
      </c>
      <c r="E91" s="113"/>
      <c r="F91" s="4">
        <v>5.9</v>
      </c>
      <c r="G91" s="113"/>
      <c r="H91" s="4">
        <v>66.099999999999994</v>
      </c>
      <c r="I91" s="113"/>
      <c r="J91" s="4">
        <v>3.9</v>
      </c>
      <c r="K91" s="113"/>
      <c r="L91" s="4">
        <v>5.2</v>
      </c>
      <c r="M91" s="113"/>
      <c r="N91" s="4">
        <v>71.900000000000006</v>
      </c>
      <c r="O91" s="113"/>
      <c r="P91" s="4">
        <v>1.2</v>
      </c>
      <c r="Q91" s="113"/>
      <c r="R91" s="4">
        <v>6.2</v>
      </c>
      <c r="S91" s="113"/>
      <c r="T91" s="4">
        <v>69.3</v>
      </c>
      <c r="U91" s="113"/>
      <c r="V91" s="4">
        <v>1.1000000000000001</v>
      </c>
      <c r="W91" s="113"/>
      <c r="X91" s="4">
        <v>5.6</v>
      </c>
      <c r="Y91" s="113"/>
      <c r="Z91" s="4">
        <v>66.3</v>
      </c>
      <c r="AA91" s="113"/>
      <c r="AB91" s="4">
        <v>1.8</v>
      </c>
      <c r="AC91" s="113"/>
      <c r="AD91" s="4">
        <v>7</v>
      </c>
      <c r="AE91" s="113"/>
      <c r="AF91" s="4">
        <v>65.5</v>
      </c>
      <c r="AG91" s="113"/>
      <c r="AH91" s="4">
        <v>2.1</v>
      </c>
      <c r="AI91" s="113"/>
      <c r="AJ91" s="4">
        <v>6</v>
      </c>
      <c r="AK91" s="113"/>
      <c r="AL91" s="4">
        <v>69.599999999999994</v>
      </c>
      <c r="AM91" s="113"/>
      <c r="AN91" s="4">
        <v>1.3</v>
      </c>
      <c r="AO91" s="113"/>
      <c r="AP91" s="4">
        <v>7.6</v>
      </c>
      <c r="AQ91" s="113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CU91" s="8"/>
      <c r="CV91" s="8"/>
    </row>
    <row r="92" spans="1:100" ht="18" customHeight="1">
      <c r="A92" s="110"/>
      <c r="B92" s="4">
        <v>66.8</v>
      </c>
      <c r="C92" s="113"/>
      <c r="D92" s="4">
        <v>2.5</v>
      </c>
      <c r="E92" s="113"/>
      <c r="F92" s="4">
        <v>6.5</v>
      </c>
      <c r="G92" s="113"/>
      <c r="H92" s="4">
        <v>66.3</v>
      </c>
      <c r="I92" s="113"/>
      <c r="J92" s="4">
        <v>4</v>
      </c>
      <c r="K92" s="113"/>
      <c r="L92" s="4">
        <v>5.9</v>
      </c>
      <c r="M92" s="113"/>
      <c r="N92" s="4">
        <v>72.2</v>
      </c>
      <c r="O92" s="113"/>
      <c r="P92" s="4">
        <v>2.4</v>
      </c>
      <c r="Q92" s="113"/>
      <c r="R92" s="4">
        <v>6.8</v>
      </c>
      <c r="S92" s="113"/>
      <c r="T92" s="4">
        <v>69.599999999999994</v>
      </c>
      <c r="U92" s="113"/>
      <c r="V92" s="4">
        <v>1.1000000000000001</v>
      </c>
      <c r="W92" s="113"/>
      <c r="X92" s="4">
        <v>5.9</v>
      </c>
      <c r="Y92" s="113"/>
      <c r="Z92" s="4">
        <v>68.099999999999994</v>
      </c>
      <c r="AA92" s="113"/>
      <c r="AB92" s="4">
        <v>3.5</v>
      </c>
      <c r="AC92" s="113"/>
      <c r="AD92" s="4">
        <v>5</v>
      </c>
      <c r="AE92" s="113"/>
      <c r="AF92" s="4">
        <v>68.5</v>
      </c>
      <c r="AG92" s="113"/>
      <c r="AH92" s="4">
        <v>1.6</v>
      </c>
      <c r="AI92" s="113"/>
      <c r="AJ92" s="4">
        <v>5.9</v>
      </c>
      <c r="AK92" s="113"/>
      <c r="AL92" s="4">
        <v>69.599999999999994</v>
      </c>
      <c r="AM92" s="113"/>
      <c r="AN92" s="4">
        <v>1.2</v>
      </c>
      <c r="AO92" s="113"/>
      <c r="AP92" s="4">
        <v>6.7</v>
      </c>
      <c r="AQ92" s="113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CU92" s="8"/>
      <c r="CV92" s="8"/>
    </row>
    <row r="93" spans="1:100" ht="18" customHeight="1">
      <c r="A93" s="110"/>
      <c r="B93" s="4">
        <v>67.599999999999994</v>
      </c>
      <c r="C93" s="113"/>
      <c r="D93" s="4">
        <v>2.1</v>
      </c>
      <c r="E93" s="113"/>
      <c r="F93" s="4">
        <v>7</v>
      </c>
      <c r="G93" s="113"/>
      <c r="H93" s="4">
        <v>64.3</v>
      </c>
      <c r="I93" s="113"/>
      <c r="J93" s="4">
        <v>2.4</v>
      </c>
      <c r="K93" s="113"/>
      <c r="L93" s="4">
        <v>7.1</v>
      </c>
      <c r="M93" s="113"/>
      <c r="N93" s="4">
        <v>67.3</v>
      </c>
      <c r="O93" s="113"/>
      <c r="P93" s="4">
        <v>2.2000000000000002</v>
      </c>
      <c r="Q93" s="113"/>
      <c r="R93" s="4">
        <v>7.6</v>
      </c>
      <c r="S93" s="113"/>
      <c r="T93" s="4">
        <v>59.8</v>
      </c>
      <c r="U93" s="113"/>
      <c r="V93" s="4" t="s">
        <v>16</v>
      </c>
      <c r="W93" s="113"/>
      <c r="X93" s="4">
        <v>6.9</v>
      </c>
      <c r="Y93" s="113"/>
      <c r="Z93" s="4">
        <v>71</v>
      </c>
      <c r="AA93" s="113"/>
      <c r="AB93" s="4">
        <v>3.4</v>
      </c>
      <c r="AC93" s="113"/>
      <c r="AD93" s="4">
        <v>6.5</v>
      </c>
      <c r="AE93" s="113"/>
      <c r="AF93" s="4">
        <v>70.5</v>
      </c>
      <c r="AG93" s="113"/>
      <c r="AH93" s="4">
        <v>1.7</v>
      </c>
      <c r="AI93" s="113"/>
      <c r="AJ93" s="4">
        <v>7.4</v>
      </c>
      <c r="AK93" s="113"/>
      <c r="AL93" s="4">
        <v>68</v>
      </c>
      <c r="AM93" s="113"/>
      <c r="AN93" s="4">
        <v>1.7</v>
      </c>
      <c r="AO93" s="113"/>
      <c r="AP93" s="4">
        <v>6.3</v>
      </c>
      <c r="AQ93" s="113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CU93" s="8"/>
      <c r="CV93" s="8"/>
    </row>
    <row r="94" spans="1:100" ht="18" customHeight="1">
      <c r="A94" s="110"/>
      <c r="B94" s="4">
        <v>71.900000000000006</v>
      </c>
      <c r="C94" s="113"/>
      <c r="D94" s="4">
        <v>3.7</v>
      </c>
      <c r="E94" s="113"/>
      <c r="F94" s="4">
        <v>4.5999999999999996</v>
      </c>
      <c r="G94" s="113"/>
      <c r="H94" s="4">
        <v>65.099999999999994</v>
      </c>
      <c r="I94" s="113"/>
      <c r="J94" s="4">
        <v>3.1</v>
      </c>
      <c r="K94" s="113"/>
      <c r="L94" s="4">
        <v>6.5</v>
      </c>
      <c r="M94" s="113"/>
      <c r="N94" s="4">
        <v>72.2</v>
      </c>
      <c r="O94" s="113"/>
      <c r="P94" s="4">
        <v>3</v>
      </c>
      <c r="Q94" s="113"/>
      <c r="R94" s="4">
        <v>6.6</v>
      </c>
      <c r="S94" s="113"/>
      <c r="T94" s="4">
        <v>66.400000000000006</v>
      </c>
      <c r="U94" s="113"/>
      <c r="V94" s="4">
        <v>3</v>
      </c>
      <c r="W94" s="113"/>
      <c r="X94" s="4">
        <v>5.0999999999999996</v>
      </c>
      <c r="Y94" s="113"/>
      <c r="Z94" s="4">
        <v>67.5</v>
      </c>
      <c r="AA94" s="113"/>
      <c r="AB94" s="4">
        <v>3.5</v>
      </c>
      <c r="AC94" s="113"/>
      <c r="AD94" s="4">
        <v>5.8</v>
      </c>
      <c r="AE94" s="113"/>
      <c r="AF94" s="4">
        <v>71.099999999999994</v>
      </c>
      <c r="AG94" s="113"/>
      <c r="AH94" s="4">
        <v>3.3</v>
      </c>
      <c r="AI94" s="113"/>
      <c r="AJ94" s="4">
        <v>5.8</v>
      </c>
      <c r="AK94" s="113"/>
      <c r="AL94" s="4">
        <v>66.5</v>
      </c>
      <c r="AM94" s="113"/>
      <c r="AN94" s="4">
        <v>2.2000000000000002</v>
      </c>
      <c r="AO94" s="113"/>
      <c r="AP94" s="4">
        <v>6.6</v>
      </c>
      <c r="AQ94" s="113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CU94" s="8"/>
      <c r="CV94" s="8"/>
    </row>
    <row r="95" spans="1:100" ht="18" customHeight="1">
      <c r="A95" s="110"/>
      <c r="B95" s="4">
        <v>68.7</v>
      </c>
      <c r="C95" s="113"/>
      <c r="D95" s="4">
        <v>1.7</v>
      </c>
      <c r="E95" s="113"/>
      <c r="F95" s="4">
        <v>6</v>
      </c>
      <c r="G95" s="113"/>
      <c r="H95" s="4">
        <v>6.71</v>
      </c>
      <c r="I95" s="113"/>
      <c r="J95" s="4">
        <v>4.2</v>
      </c>
      <c r="K95" s="113"/>
      <c r="L95" s="4">
        <v>6.3</v>
      </c>
      <c r="M95" s="113"/>
      <c r="N95" s="4">
        <v>68</v>
      </c>
      <c r="O95" s="113"/>
      <c r="P95" s="4">
        <v>1.7</v>
      </c>
      <c r="Q95" s="113"/>
      <c r="R95" s="4">
        <v>6.7</v>
      </c>
      <c r="S95" s="113"/>
      <c r="T95" s="4">
        <v>69.8</v>
      </c>
      <c r="U95" s="113"/>
      <c r="V95" s="4">
        <v>1.3</v>
      </c>
      <c r="W95" s="113"/>
      <c r="X95" s="4">
        <v>5.9</v>
      </c>
      <c r="Y95" s="113"/>
      <c r="Z95" s="4">
        <v>70.400000000000006</v>
      </c>
      <c r="AA95" s="113"/>
      <c r="AB95" s="4">
        <v>3</v>
      </c>
      <c r="AC95" s="113"/>
      <c r="AD95" s="4">
        <v>6.7</v>
      </c>
      <c r="AE95" s="113"/>
      <c r="AF95" s="4">
        <v>67.8</v>
      </c>
      <c r="AG95" s="113"/>
      <c r="AH95" s="4">
        <v>2.5</v>
      </c>
      <c r="AI95" s="113"/>
      <c r="AJ95" s="4">
        <v>5.4</v>
      </c>
      <c r="AK95" s="113"/>
      <c r="AL95" s="4">
        <v>63.5</v>
      </c>
      <c r="AM95" s="113"/>
      <c r="AN95" s="4">
        <v>1.7</v>
      </c>
      <c r="AO95" s="113"/>
      <c r="AP95" s="4">
        <v>5.8</v>
      </c>
      <c r="AQ95" s="113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CU95" s="8"/>
      <c r="CV95" s="8"/>
    </row>
    <row r="96" spans="1:100" ht="18" customHeight="1">
      <c r="A96" s="110"/>
      <c r="B96" s="4">
        <v>68.7</v>
      </c>
      <c r="C96" s="113"/>
      <c r="D96" s="4">
        <v>0.1</v>
      </c>
      <c r="E96" s="113"/>
      <c r="F96" s="4">
        <v>9.4</v>
      </c>
      <c r="G96" s="113"/>
      <c r="H96" s="4">
        <v>65.3</v>
      </c>
      <c r="I96" s="113"/>
      <c r="J96" s="4">
        <v>2.2999999999999998</v>
      </c>
      <c r="K96" s="113"/>
      <c r="L96" s="4">
        <v>7</v>
      </c>
      <c r="M96" s="113"/>
      <c r="N96" s="4">
        <v>71.099999999999994</v>
      </c>
      <c r="O96" s="113"/>
      <c r="P96" s="4">
        <v>2</v>
      </c>
      <c r="Q96" s="113"/>
      <c r="R96" s="4">
        <v>5.2</v>
      </c>
      <c r="S96" s="113"/>
      <c r="T96" s="4">
        <v>64.900000000000006</v>
      </c>
      <c r="U96" s="113"/>
      <c r="V96" s="4">
        <v>2.6</v>
      </c>
      <c r="W96" s="113"/>
      <c r="X96" s="4">
        <v>6.4</v>
      </c>
      <c r="Y96" s="113"/>
      <c r="Z96" s="4">
        <v>68.900000000000006</v>
      </c>
      <c r="AA96" s="113"/>
      <c r="AB96" s="4">
        <v>1.6</v>
      </c>
      <c r="AC96" s="113"/>
      <c r="AD96" s="4">
        <v>5</v>
      </c>
      <c r="AE96" s="113"/>
      <c r="AF96" s="4">
        <v>63.5</v>
      </c>
      <c r="AG96" s="113"/>
      <c r="AH96" s="4">
        <v>0.9</v>
      </c>
      <c r="AI96" s="113"/>
      <c r="AJ96" s="4">
        <v>7.5</v>
      </c>
      <c r="AK96" s="113"/>
      <c r="AL96" s="4">
        <v>65.7</v>
      </c>
      <c r="AM96" s="113"/>
      <c r="AN96" s="4">
        <v>3.1</v>
      </c>
      <c r="AO96" s="113"/>
      <c r="AP96" s="4">
        <v>6.2</v>
      </c>
      <c r="AQ96" s="113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CU96" s="8"/>
      <c r="CV96" s="8"/>
    </row>
    <row r="97" spans="1:100" ht="18" customHeight="1">
      <c r="A97" s="110"/>
      <c r="B97" s="4">
        <v>71</v>
      </c>
      <c r="C97" s="113"/>
      <c r="D97" s="4">
        <v>0.9</v>
      </c>
      <c r="E97" s="113"/>
      <c r="F97" s="4">
        <v>6.5</v>
      </c>
      <c r="G97" s="113"/>
      <c r="H97" s="4">
        <v>66.099999999999994</v>
      </c>
      <c r="I97" s="113"/>
      <c r="J97" s="4">
        <v>2.1</v>
      </c>
      <c r="K97" s="113"/>
      <c r="L97" s="4">
        <v>6</v>
      </c>
      <c r="M97" s="113"/>
      <c r="N97" s="4">
        <v>72.5</v>
      </c>
      <c r="O97" s="113"/>
      <c r="P97" s="4">
        <v>1.1000000000000001</v>
      </c>
      <c r="Q97" s="113"/>
      <c r="R97" s="4">
        <v>5.6</v>
      </c>
      <c r="S97" s="113"/>
      <c r="T97" s="4">
        <v>66.8</v>
      </c>
      <c r="U97" s="113"/>
      <c r="V97" s="4">
        <v>0.5</v>
      </c>
      <c r="W97" s="113"/>
      <c r="X97" s="4">
        <v>6.4</v>
      </c>
      <c r="Y97" s="113"/>
      <c r="Z97" s="4">
        <v>66</v>
      </c>
      <c r="AA97" s="113"/>
      <c r="AB97" s="4">
        <v>1.6</v>
      </c>
      <c r="AC97" s="113"/>
      <c r="AD97" s="4">
        <v>7.5</v>
      </c>
      <c r="AE97" s="113"/>
      <c r="AF97" s="4">
        <v>66.400000000000006</v>
      </c>
      <c r="AG97" s="113"/>
      <c r="AH97" s="4">
        <v>2.5</v>
      </c>
      <c r="AI97" s="113"/>
      <c r="AJ97" s="4">
        <v>6.7</v>
      </c>
      <c r="AK97" s="113"/>
      <c r="AL97" s="4">
        <v>70</v>
      </c>
      <c r="AM97" s="113"/>
      <c r="AN97" s="4">
        <v>2.2000000000000002</v>
      </c>
      <c r="AO97" s="113"/>
      <c r="AP97" s="4">
        <v>6</v>
      </c>
      <c r="AQ97" s="113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CU97" s="8"/>
      <c r="CV97" s="8"/>
    </row>
    <row r="98" spans="1:100" ht="18" customHeight="1">
      <c r="A98" s="110"/>
      <c r="B98" s="4">
        <v>67.5</v>
      </c>
      <c r="C98" s="113"/>
      <c r="D98" s="4">
        <v>2.7</v>
      </c>
      <c r="E98" s="113"/>
      <c r="F98" s="4">
        <v>5.9</v>
      </c>
      <c r="G98" s="113"/>
      <c r="H98" s="4">
        <v>65.3</v>
      </c>
      <c r="I98" s="113"/>
      <c r="J98" s="4">
        <v>2.1</v>
      </c>
      <c r="K98" s="113"/>
      <c r="L98" s="4">
        <v>5.6</v>
      </c>
      <c r="M98" s="113"/>
      <c r="N98" s="4">
        <v>69.5</v>
      </c>
      <c r="O98" s="113"/>
      <c r="P98" s="4">
        <v>0.2</v>
      </c>
      <c r="Q98" s="113"/>
      <c r="R98" s="4">
        <v>6.9</v>
      </c>
      <c r="S98" s="113"/>
      <c r="T98" s="4">
        <v>69.8</v>
      </c>
      <c r="U98" s="113"/>
      <c r="V98" s="4">
        <v>2.2000000000000002</v>
      </c>
      <c r="W98" s="113"/>
      <c r="X98" s="4">
        <v>6.5</v>
      </c>
      <c r="Y98" s="113"/>
      <c r="Z98" s="4">
        <v>70.599999999999994</v>
      </c>
      <c r="AA98" s="113"/>
      <c r="AB98" s="4">
        <v>0.4</v>
      </c>
      <c r="AC98" s="113"/>
      <c r="AD98" s="4">
        <v>7.7</v>
      </c>
      <c r="AE98" s="113"/>
      <c r="AF98" s="4">
        <v>68.099999999999994</v>
      </c>
      <c r="AG98" s="113"/>
      <c r="AH98" s="4">
        <v>4.3</v>
      </c>
      <c r="AI98" s="113"/>
      <c r="AJ98" s="4">
        <v>5.9</v>
      </c>
      <c r="AK98" s="113"/>
      <c r="AL98" s="4">
        <v>69.3</v>
      </c>
      <c r="AM98" s="113"/>
      <c r="AN98" s="4">
        <v>2.5</v>
      </c>
      <c r="AO98" s="113"/>
      <c r="AP98" s="4">
        <v>5.6</v>
      </c>
      <c r="AQ98" s="113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CU98" s="8"/>
      <c r="CV98" s="8"/>
    </row>
    <row r="99" spans="1:100" ht="18" customHeight="1">
      <c r="A99" s="110"/>
      <c r="B99" s="4">
        <v>71.400000000000006</v>
      </c>
      <c r="C99" s="113"/>
      <c r="D99" s="4">
        <v>1</v>
      </c>
      <c r="E99" s="113"/>
      <c r="F99" s="4">
        <v>5.6</v>
      </c>
      <c r="G99" s="113"/>
      <c r="H99" s="4">
        <v>67.8</v>
      </c>
      <c r="I99" s="113"/>
      <c r="J99" s="4">
        <v>2.4</v>
      </c>
      <c r="K99" s="113"/>
      <c r="L99" s="4">
        <v>5.7</v>
      </c>
      <c r="M99" s="113"/>
      <c r="N99" s="4">
        <v>70.3</v>
      </c>
      <c r="O99" s="113"/>
      <c r="P99" s="4">
        <v>1.6</v>
      </c>
      <c r="Q99" s="113"/>
      <c r="R99" s="4">
        <v>8.1999999999999993</v>
      </c>
      <c r="S99" s="113"/>
      <c r="T99" s="4">
        <v>66.8</v>
      </c>
      <c r="U99" s="113"/>
      <c r="V99" s="4">
        <v>1.7</v>
      </c>
      <c r="W99" s="113"/>
      <c r="X99" s="4">
        <v>5.9</v>
      </c>
      <c r="Y99" s="113"/>
      <c r="Z99" s="4">
        <v>70.400000000000006</v>
      </c>
      <c r="AA99" s="113"/>
      <c r="AB99" s="4">
        <v>2</v>
      </c>
      <c r="AC99" s="113"/>
      <c r="AD99" s="4">
        <v>6.3</v>
      </c>
      <c r="AE99" s="113"/>
      <c r="AF99" s="4">
        <v>67.2</v>
      </c>
      <c r="AG99" s="113"/>
      <c r="AH99" s="4">
        <v>0.9</v>
      </c>
      <c r="AI99" s="113"/>
      <c r="AJ99" s="4">
        <v>8.1</v>
      </c>
      <c r="AK99" s="113"/>
      <c r="AL99" s="4">
        <v>67.5</v>
      </c>
      <c r="AM99" s="113"/>
      <c r="AN99" s="4">
        <v>1.3</v>
      </c>
      <c r="AO99" s="113"/>
      <c r="AP99" s="4">
        <v>7.7</v>
      </c>
      <c r="AQ99" s="113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CU99" s="8"/>
      <c r="CV99" s="8"/>
    </row>
    <row r="100" spans="1:100" ht="18" customHeight="1">
      <c r="A100" s="110"/>
      <c r="B100" s="4">
        <v>66.400000000000006</v>
      </c>
      <c r="C100" s="113"/>
      <c r="D100" s="4">
        <v>1.8</v>
      </c>
      <c r="E100" s="113"/>
      <c r="F100" s="4">
        <v>7</v>
      </c>
      <c r="G100" s="113"/>
      <c r="H100" s="4">
        <v>71.7</v>
      </c>
      <c r="I100" s="113"/>
      <c r="J100" s="4">
        <v>2.8</v>
      </c>
      <c r="K100" s="113"/>
      <c r="L100" s="4">
        <v>5.2</v>
      </c>
      <c r="M100" s="113"/>
      <c r="N100" s="4">
        <v>68.599999999999994</v>
      </c>
      <c r="O100" s="113"/>
      <c r="P100" s="4">
        <v>1.6</v>
      </c>
      <c r="Q100" s="113"/>
      <c r="R100" s="4">
        <v>7.3</v>
      </c>
      <c r="S100" s="113"/>
      <c r="T100" s="4">
        <v>65.8</v>
      </c>
      <c r="U100" s="113"/>
      <c r="V100" s="4">
        <v>3.6</v>
      </c>
      <c r="W100" s="113"/>
      <c r="X100" s="4">
        <v>5</v>
      </c>
      <c r="Y100" s="113"/>
      <c r="Z100" s="4">
        <v>62.8</v>
      </c>
      <c r="AA100" s="113"/>
      <c r="AB100" s="4">
        <v>1.8</v>
      </c>
      <c r="AC100" s="113"/>
      <c r="AD100" s="4">
        <v>6.1</v>
      </c>
      <c r="AE100" s="113"/>
      <c r="AF100" s="4">
        <v>67.2</v>
      </c>
      <c r="AG100" s="113"/>
      <c r="AH100" s="4">
        <v>3.2</v>
      </c>
      <c r="AI100" s="113"/>
      <c r="AJ100" s="4">
        <v>5.9</v>
      </c>
      <c r="AK100" s="113"/>
      <c r="AL100" s="4">
        <v>63.7</v>
      </c>
      <c r="AM100" s="113"/>
      <c r="AN100" s="4">
        <v>2.7</v>
      </c>
      <c r="AO100" s="113"/>
      <c r="AP100" s="4">
        <v>5.5</v>
      </c>
      <c r="AQ100" s="113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CU100" s="8"/>
      <c r="CV100" s="8"/>
    </row>
    <row r="101" spans="1:100" ht="18" customHeight="1">
      <c r="A101" s="110"/>
      <c r="B101" s="4">
        <v>72.8</v>
      </c>
      <c r="C101" s="113"/>
      <c r="D101" s="4">
        <v>1.4</v>
      </c>
      <c r="E101" s="113"/>
      <c r="F101" s="4">
        <v>5.9</v>
      </c>
      <c r="G101" s="113"/>
      <c r="H101" s="4">
        <v>67</v>
      </c>
      <c r="I101" s="113"/>
      <c r="J101" s="4">
        <v>1.7</v>
      </c>
      <c r="K101" s="113"/>
      <c r="L101" s="4">
        <v>6.4</v>
      </c>
      <c r="M101" s="113"/>
      <c r="N101" s="4">
        <v>69</v>
      </c>
      <c r="O101" s="113"/>
      <c r="P101" s="4">
        <v>1</v>
      </c>
      <c r="Q101" s="113"/>
      <c r="R101" s="4">
        <v>7.8</v>
      </c>
      <c r="S101" s="113"/>
      <c r="T101" s="4">
        <v>67.8</v>
      </c>
      <c r="U101" s="113"/>
      <c r="V101" s="4">
        <v>2.1</v>
      </c>
      <c r="W101" s="113"/>
      <c r="X101" s="4">
        <v>6.5</v>
      </c>
      <c r="Y101" s="113"/>
      <c r="Z101" s="4">
        <v>60.9</v>
      </c>
      <c r="AA101" s="113"/>
      <c r="AB101" s="4">
        <v>2.2999999999999998</v>
      </c>
      <c r="AC101" s="113"/>
      <c r="AD101" s="4">
        <v>7.8</v>
      </c>
      <c r="AE101" s="113"/>
      <c r="AF101" s="4">
        <v>66.3</v>
      </c>
      <c r="AG101" s="113"/>
      <c r="AH101" s="4">
        <v>1.5</v>
      </c>
      <c r="AI101" s="113"/>
      <c r="AJ101" s="4">
        <v>7.8</v>
      </c>
      <c r="AK101" s="113"/>
      <c r="AL101" s="4">
        <v>69.8</v>
      </c>
      <c r="AM101" s="113"/>
      <c r="AN101" s="4">
        <v>2.2000000000000002</v>
      </c>
      <c r="AO101" s="113"/>
      <c r="AP101" s="4">
        <v>6.1</v>
      </c>
      <c r="AQ101" s="113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CU101" s="8"/>
      <c r="CV101" s="8"/>
    </row>
    <row r="102" spans="1:100" ht="18" customHeight="1">
      <c r="A102" s="110"/>
      <c r="B102" s="4">
        <v>63.1</v>
      </c>
      <c r="C102" s="113"/>
      <c r="D102" s="4">
        <v>2.1</v>
      </c>
      <c r="E102" s="113"/>
      <c r="F102" s="4">
        <v>7</v>
      </c>
      <c r="G102" s="113"/>
      <c r="H102" s="4">
        <v>58</v>
      </c>
      <c r="I102" s="113"/>
      <c r="J102" s="4">
        <v>1.1000000000000001</v>
      </c>
      <c r="K102" s="113"/>
      <c r="L102" s="4">
        <v>7.4</v>
      </c>
      <c r="M102" s="113"/>
      <c r="N102" s="4">
        <v>70.3</v>
      </c>
      <c r="O102" s="113"/>
      <c r="P102" s="4">
        <v>1.5</v>
      </c>
      <c r="Q102" s="113"/>
      <c r="R102" s="4">
        <v>8.6</v>
      </c>
      <c r="S102" s="113"/>
      <c r="T102" s="4">
        <v>68.2</v>
      </c>
      <c r="U102" s="113"/>
      <c r="V102" s="4">
        <v>2</v>
      </c>
      <c r="W102" s="113"/>
      <c r="X102" s="4">
        <v>7.1</v>
      </c>
      <c r="Y102" s="113"/>
      <c r="Z102" s="4">
        <v>68</v>
      </c>
      <c r="AA102" s="113"/>
      <c r="AB102" s="4">
        <v>1.6</v>
      </c>
      <c r="AC102" s="113"/>
      <c r="AD102" s="4">
        <v>5.8</v>
      </c>
      <c r="AE102" s="113"/>
      <c r="AF102" s="4">
        <v>63.6</v>
      </c>
      <c r="AG102" s="113"/>
      <c r="AH102" s="4">
        <v>2.1</v>
      </c>
      <c r="AI102" s="113"/>
      <c r="AJ102" s="4">
        <v>0.3</v>
      </c>
      <c r="AK102" s="113"/>
      <c r="AL102" s="4">
        <v>59.4</v>
      </c>
      <c r="AM102" s="113"/>
      <c r="AN102" s="4">
        <v>2.7</v>
      </c>
      <c r="AO102" s="113"/>
      <c r="AP102" s="4">
        <v>7.8</v>
      </c>
      <c r="AQ102" s="113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CU102" s="8"/>
      <c r="CV102" s="8"/>
    </row>
    <row r="103" spans="1:100" ht="18" customHeight="1">
      <c r="A103" s="110"/>
      <c r="B103" s="4">
        <v>68.3</v>
      </c>
      <c r="C103" s="113"/>
      <c r="D103" s="4">
        <v>2.2999999999999998</v>
      </c>
      <c r="E103" s="113"/>
      <c r="F103" s="4">
        <v>6.3</v>
      </c>
      <c r="G103" s="113"/>
      <c r="H103" s="4">
        <v>67.099999999999994</v>
      </c>
      <c r="I103" s="113"/>
      <c r="J103" s="4">
        <v>1.3</v>
      </c>
      <c r="K103" s="113"/>
      <c r="L103" s="4">
        <v>7.1</v>
      </c>
      <c r="M103" s="113"/>
      <c r="N103" s="4">
        <v>73</v>
      </c>
      <c r="O103" s="113"/>
      <c r="P103" s="4">
        <v>0.3</v>
      </c>
      <c r="Q103" s="113"/>
      <c r="R103" s="4">
        <v>6.7</v>
      </c>
      <c r="S103" s="113"/>
      <c r="T103" s="4">
        <v>64.5</v>
      </c>
      <c r="U103" s="113"/>
      <c r="V103" s="4">
        <v>0.5</v>
      </c>
      <c r="W103" s="113"/>
      <c r="X103" s="4">
        <v>7.2</v>
      </c>
      <c r="Y103" s="113"/>
      <c r="Z103" s="4">
        <v>70.3</v>
      </c>
      <c r="AA103" s="113"/>
      <c r="AB103" s="4">
        <v>0.9</v>
      </c>
      <c r="AC103" s="113"/>
      <c r="AD103" s="4">
        <v>6.8</v>
      </c>
      <c r="AE103" s="113"/>
      <c r="AF103" s="4">
        <v>63.3</v>
      </c>
      <c r="AG103" s="113"/>
      <c r="AH103" s="4">
        <v>0.4</v>
      </c>
      <c r="AI103" s="113"/>
      <c r="AJ103" s="4">
        <v>7.6</v>
      </c>
      <c r="AK103" s="113"/>
      <c r="AL103" s="4">
        <v>70.3</v>
      </c>
      <c r="AM103" s="113"/>
      <c r="AN103" s="4">
        <v>1</v>
      </c>
      <c r="AO103" s="113"/>
      <c r="AP103" s="4">
        <v>8</v>
      </c>
      <c r="AQ103" s="113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CU103" s="8"/>
      <c r="CV103" s="8"/>
    </row>
    <row r="104" spans="1:100" ht="18" customHeight="1">
      <c r="A104" s="110"/>
      <c r="B104" s="4">
        <v>69.900000000000006</v>
      </c>
      <c r="C104" s="113"/>
      <c r="D104" s="4">
        <v>1.9</v>
      </c>
      <c r="E104" s="113"/>
      <c r="F104" s="4">
        <v>7.3</v>
      </c>
      <c r="G104" s="113"/>
      <c r="H104" s="4">
        <v>68.599999999999994</v>
      </c>
      <c r="I104" s="113"/>
      <c r="J104" s="4">
        <v>2.1</v>
      </c>
      <c r="K104" s="113"/>
      <c r="L104" s="4">
        <v>7.3</v>
      </c>
      <c r="M104" s="113"/>
      <c r="N104" s="4">
        <v>72.5</v>
      </c>
      <c r="O104" s="113"/>
      <c r="P104" s="4">
        <v>1.6</v>
      </c>
      <c r="Q104" s="113"/>
      <c r="R104" s="4">
        <v>6.1</v>
      </c>
      <c r="S104" s="113"/>
      <c r="T104" s="4">
        <v>64.7</v>
      </c>
      <c r="U104" s="113"/>
      <c r="V104" s="4">
        <v>0.4</v>
      </c>
      <c r="W104" s="113"/>
      <c r="X104" s="4">
        <v>7.4</v>
      </c>
      <c r="Y104" s="113"/>
      <c r="Z104" s="4">
        <v>67.7</v>
      </c>
      <c r="AA104" s="113"/>
      <c r="AB104" s="4">
        <v>3.2</v>
      </c>
      <c r="AC104" s="113"/>
      <c r="AD104" s="4">
        <v>6.4</v>
      </c>
      <c r="AE104" s="113"/>
      <c r="AF104" s="4">
        <v>68.3</v>
      </c>
      <c r="AG104" s="113"/>
      <c r="AH104" s="4">
        <v>1.9</v>
      </c>
      <c r="AI104" s="113"/>
      <c r="AJ104" s="4">
        <v>6.6</v>
      </c>
      <c r="AK104" s="113"/>
      <c r="AL104" s="4">
        <v>69.3</v>
      </c>
      <c r="AM104" s="113"/>
      <c r="AN104" s="4">
        <v>2.7</v>
      </c>
      <c r="AO104" s="113"/>
      <c r="AP104" s="4">
        <v>5.2</v>
      </c>
      <c r="AQ104" s="113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CU104" s="8"/>
      <c r="CV104" s="8"/>
    </row>
    <row r="105" spans="1:100" ht="18" customHeight="1">
      <c r="A105" s="110"/>
      <c r="B105" s="4">
        <v>69.5</v>
      </c>
      <c r="C105" s="113"/>
      <c r="D105" s="4">
        <v>1.3</v>
      </c>
      <c r="E105" s="113"/>
      <c r="F105" s="4">
        <v>5.6</v>
      </c>
      <c r="G105" s="113"/>
      <c r="H105" s="4">
        <v>65.900000000000006</v>
      </c>
      <c r="I105" s="113"/>
      <c r="J105" s="4">
        <v>3.4</v>
      </c>
      <c r="K105" s="113"/>
      <c r="L105" s="4">
        <v>7.4</v>
      </c>
      <c r="M105" s="113"/>
      <c r="N105" s="4">
        <v>70.099999999999994</v>
      </c>
      <c r="O105" s="113"/>
      <c r="P105" s="4">
        <v>1.6</v>
      </c>
      <c r="Q105" s="113"/>
      <c r="R105" s="4">
        <v>6.3</v>
      </c>
      <c r="S105" s="113"/>
      <c r="T105" s="4">
        <v>67</v>
      </c>
      <c r="U105" s="113"/>
      <c r="V105" s="4">
        <v>1.4</v>
      </c>
      <c r="W105" s="113"/>
      <c r="X105" s="4">
        <v>7</v>
      </c>
      <c r="Y105" s="113"/>
      <c r="Z105" s="4">
        <v>69</v>
      </c>
      <c r="AA105" s="113"/>
      <c r="AB105" s="4">
        <v>1.2</v>
      </c>
      <c r="AC105" s="113"/>
      <c r="AD105" s="4">
        <v>6.1</v>
      </c>
      <c r="AE105" s="113"/>
      <c r="AF105" s="4">
        <v>61.4</v>
      </c>
      <c r="AG105" s="113"/>
      <c r="AH105" s="4">
        <v>1.3</v>
      </c>
      <c r="AI105" s="113"/>
      <c r="AJ105" s="4">
        <v>7.5</v>
      </c>
      <c r="AK105" s="113"/>
      <c r="AL105" s="4">
        <v>58.8</v>
      </c>
      <c r="AM105" s="113"/>
      <c r="AN105" s="4">
        <v>2.4</v>
      </c>
      <c r="AO105" s="113"/>
      <c r="AP105" s="4">
        <v>5.6</v>
      </c>
      <c r="AQ105" s="113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CU105" s="8"/>
      <c r="CV105" s="8"/>
    </row>
    <row r="106" spans="1:100" ht="18" customHeight="1">
      <c r="A106" s="110"/>
      <c r="B106" s="4">
        <v>70</v>
      </c>
      <c r="C106" s="113"/>
      <c r="D106" s="4">
        <v>1.5</v>
      </c>
      <c r="E106" s="113"/>
      <c r="F106" s="4">
        <v>7.1</v>
      </c>
      <c r="G106" s="113"/>
      <c r="H106" s="4">
        <v>68.2</v>
      </c>
      <c r="I106" s="113"/>
      <c r="J106" s="4">
        <v>2.4</v>
      </c>
      <c r="K106" s="113"/>
      <c r="L106" s="4">
        <v>7.9</v>
      </c>
      <c r="M106" s="113"/>
      <c r="N106" s="4">
        <v>68.3</v>
      </c>
      <c r="O106" s="113"/>
      <c r="P106" s="4">
        <v>2.5</v>
      </c>
      <c r="Q106" s="113"/>
      <c r="R106" s="4">
        <v>6.4</v>
      </c>
      <c r="S106" s="113"/>
      <c r="T106" s="4">
        <v>66.7</v>
      </c>
      <c r="U106" s="113"/>
      <c r="V106" s="4">
        <v>1.7</v>
      </c>
      <c r="W106" s="113"/>
      <c r="X106" s="4">
        <v>7.7</v>
      </c>
      <c r="Y106" s="113"/>
      <c r="Z106" s="4">
        <v>69</v>
      </c>
      <c r="AA106" s="113"/>
      <c r="AB106" s="4">
        <v>2.7</v>
      </c>
      <c r="AC106" s="113"/>
      <c r="AD106" s="4">
        <v>6.3</v>
      </c>
      <c r="AE106" s="113"/>
      <c r="AF106" s="4">
        <v>61.8</v>
      </c>
      <c r="AG106" s="113"/>
      <c r="AH106" s="4">
        <v>3.6</v>
      </c>
      <c r="AI106" s="113"/>
      <c r="AJ106" s="4">
        <v>5.5</v>
      </c>
      <c r="AK106" s="113"/>
      <c r="AL106" s="4">
        <v>70.2</v>
      </c>
      <c r="AM106" s="113"/>
      <c r="AN106" s="4">
        <v>4.0999999999999996</v>
      </c>
      <c r="AO106" s="113"/>
      <c r="AP106" s="4">
        <v>7</v>
      </c>
      <c r="AQ106" s="113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CU106" s="8"/>
      <c r="CV106" s="8"/>
    </row>
    <row r="107" spans="1:100" ht="18" customHeight="1">
      <c r="A107" s="110"/>
      <c r="B107" s="4">
        <v>67.3</v>
      </c>
      <c r="C107" s="113"/>
      <c r="D107" s="4">
        <v>2.5</v>
      </c>
      <c r="E107" s="113"/>
      <c r="F107" s="4">
        <v>6.3</v>
      </c>
      <c r="G107" s="113"/>
      <c r="H107" s="4">
        <v>67.3</v>
      </c>
      <c r="I107" s="113"/>
      <c r="J107" s="4">
        <v>2.4</v>
      </c>
      <c r="K107" s="113"/>
      <c r="L107" s="4">
        <v>6.1</v>
      </c>
      <c r="M107" s="113"/>
      <c r="N107" s="4">
        <v>71</v>
      </c>
      <c r="O107" s="113"/>
      <c r="P107" s="4">
        <v>2.2000000000000002</v>
      </c>
      <c r="Q107" s="113"/>
      <c r="R107" s="4">
        <v>7.7</v>
      </c>
      <c r="S107" s="113"/>
      <c r="T107" s="4">
        <v>65.099999999999994</v>
      </c>
      <c r="U107" s="113"/>
      <c r="V107" s="4">
        <v>3.4</v>
      </c>
      <c r="W107" s="113"/>
      <c r="X107" s="4">
        <v>5.2</v>
      </c>
      <c r="Y107" s="113"/>
      <c r="Z107" s="4">
        <v>70.5</v>
      </c>
      <c r="AA107" s="113"/>
      <c r="AB107" s="4">
        <v>2.2000000000000002</v>
      </c>
      <c r="AC107" s="113"/>
      <c r="AD107" s="4">
        <v>7.3</v>
      </c>
      <c r="AE107" s="113"/>
      <c r="AF107" s="4">
        <v>66.3</v>
      </c>
      <c r="AG107" s="113"/>
      <c r="AH107" s="4">
        <v>2.7</v>
      </c>
      <c r="AI107" s="113"/>
      <c r="AJ107" s="4">
        <v>6.8</v>
      </c>
      <c r="AK107" s="113"/>
      <c r="AL107" s="4">
        <v>66.2</v>
      </c>
      <c r="AM107" s="113"/>
      <c r="AN107" s="4">
        <v>1.9</v>
      </c>
      <c r="AO107" s="113"/>
      <c r="AP107" s="4">
        <v>7.5</v>
      </c>
      <c r="AQ107" s="113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CU107" s="8"/>
      <c r="CV107" s="8"/>
    </row>
    <row r="108" spans="1:100" ht="18" customHeight="1">
      <c r="A108" s="110"/>
      <c r="B108" s="4">
        <v>67.5</v>
      </c>
      <c r="C108" s="113"/>
      <c r="D108" s="4">
        <v>1.1000000000000001</v>
      </c>
      <c r="E108" s="113"/>
      <c r="F108" s="4">
        <v>7.1</v>
      </c>
      <c r="G108" s="113"/>
      <c r="H108" s="4">
        <v>68.099999999999994</v>
      </c>
      <c r="I108" s="113"/>
      <c r="J108" s="4">
        <v>1.7</v>
      </c>
      <c r="K108" s="113"/>
      <c r="L108" s="4">
        <v>5.4</v>
      </c>
      <c r="M108" s="113"/>
      <c r="N108" s="4">
        <v>70.7</v>
      </c>
      <c r="O108" s="113"/>
      <c r="P108" s="4">
        <v>1.2</v>
      </c>
      <c r="Q108" s="113"/>
      <c r="R108" s="4">
        <v>11.7</v>
      </c>
      <c r="S108" s="113"/>
      <c r="T108" s="4">
        <v>67.8</v>
      </c>
      <c r="U108" s="113"/>
      <c r="V108" s="4">
        <v>2.2999999999999998</v>
      </c>
      <c r="W108" s="113"/>
      <c r="X108" s="4">
        <v>6.5</v>
      </c>
      <c r="Y108" s="113"/>
      <c r="Z108" s="4">
        <v>68.599999999999994</v>
      </c>
      <c r="AA108" s="113"/>
      <c r="AB108" s="4">
        <v>1</v>
      </c>
      <c r="AC108" s="113"/>
      <c r="AD108" s="4">
        <v>5.8</v>
      </c>
      <c r="AE108" s="113"/>
      <c r="AF108" s="4">
        <v>66.5</v>
      </c>
      <c r="AG108" s="113"/>
      <c r="AH108" s="4">
        <v>4.5</v>
      </c>
      <c r="AI108" s="113"/>
      <c r="AJ108" s="4">
        <v>6.6</v>
      </c>
      <c r="AK108" s="113"/>
      <c r="AL108" s="4">
        <v>69.7</v>
      </c>
      <c r="AM108" s="113"/>
      <c r="AN108" s="4">
        <v>1.3</v>
      </c>
      <c r="AO108" s="113"/>
      <c r="AP108" s="4">
        <v>7.1</v>
      </c>
      <c r="AQ108" s="113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CU108" s="8"/>
      <c r="CV108" s="8"/>
    </row>
    <row r="109" spans="1:100" ht="18" customHeight="1">
      <c r="A109" s="110"/>
      <c r="B109" s="4">
        <v>70.099999999999994</v>
      </c>
      <c r="C109" s="113"/>
      <c r="D109" s="4">
        <v>2.8</v>
      </c>
      <c r="E109" s="113"/>
      <c r="F109" s="4">
        <v>6.2</v>
      </c>
      <c r="G109" s="113"/>
      <c r="H109" s="4">
        <v>67.5</v>
      </c>
      <c r="I109" s="113"/>
      <c r="J109" s="4">
        <v>1.6</v>
      </c>
      <c r="K109" s="113"/>
      <c r="L109" s="4">
        <v>5.5</v>
      </c>
      <c r="M109" s="113"/>
      <c r="N109" s="4">
        <v>68.7</v>
      </c>
      <c r="O109" s="113"/>
      <c r="P109" s="4">
        <v>2</v>
      </c>
      <c r="Q109" s="113"/>
      <c r="R109" s="4">
        <v>7.4</v>
      </c>
      <c r="S109" s="113"/>
      <c r="T109" s="4">
        <v>67.8</v>
      </c>
      <c r="U109" s="113"/>
      <c r="V109" s="4">
        <v>1.6</v>
      </c>
      <c r="W109" s="113"/>
      <c r="X109" s="4">
        <v>7.6</v>
      </c>
      <c r="Y109" s="113"/>
      <c r="Z109" s="4">
        <v>70</v>
      </c>
      <c r="AA109" s="113"/>
      <c r="AB109" s="4">
        <v>0.5</v>
      </c>
      <c r="AC109" s="113"/>
      <c r="AD109" s="4">
        <v>6.6</v>
      </c>
      <c r="AE109" s="113"/>
      <c r="AF109" s="4">
        <v>69.099999999999994</v>
      </c>
      <c r="AG109" s="113"/>
      <c r="AH109" s="4">
        <v>0.8</v>
      </c>
      <c r="AI109" s="113"/>
      <c r="AJ109" s="4">
        <v>7.7</v>
      </c>
      <c r="AK109" s="113"/>
      <c r="AL109" s="4">
        <v>66.2</v>
      </c>
      <c r="AM109" s="113"/>
      <c r="AN109" s="4">
        <v>1.2</v>
      </c>
      <c r="AO109" s="113"/>
      <c r="AP109" s="4">
        <v>7.3</v>
      </c>
      <c r="AQ109" s="113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CU109" s="8"/>
      <c r="CV109" s="8"/>
    </row>
    <row r="110" spans="1:100" ht="18" customHeight="1">
      <c r="A110" s="110">
        <v>3</v>
      </c>
      <c r="B110" s="4">
        <v>71.400000000000006</v>
      </c>
      <c r="C110" s="113">
        <f>(SUM(B110:B129)/20)</f>
        <v>69.935000000000002</v>
      </c>
      <c r="D110" s="4">
        <v>1.1000000000000001</v>
      </c>
      <c r="E110" s="113">
        <f>(SUM(D110:D129)/20)</f>
        <v>2.0649999999999999</v>
      </c>
      <c r="F110" s="4">
        <v>9.6</v>
      </c>
      <c r="G110" s="113">
        <f>(SUM(F110:F129)/20)</f>
        <v>7.12</v>
      </c>
      <c r="H110" s="4">
        <v>66.3</v>
      </c>
      <c r="I110" s="113">
        <f>(SUM(H110:H129)/20)</f>
        <v>66.885000000000005</v>
      </c>
      <c r="J110" s="4">
        <v>3.1</v>
      </c>
      <c r="K110" s="113">
        <f>(SUM(J110:J129)/20)</f>
        <v>2.105</v>
      </c>
      <c r="L110" s="4">
        <v>6</v>
      </c>
      <c r="M110" s="113">
        <f>(SUM(L110:L129)/20)</f>
        <v>6.5750000000000002</v>
      </c>
      <c r="N110" s="4">
        <v>70.7</v>
      </c>
      <c r="O110" s="113">
        <f>(SUM(N110:N129)/20)</f>
        <v>65.789999999999992</v>
      </c>
      <c r="P110" s="4" t="s">
        <v>7</v>
      </c>
      <c r="Q110" s="113">
        <f>(SUM(P110:P129)/20)</f>
        <v>1.7599999999999998</v>
      </c>
      <c r="R110" s="4">
        <v>6.2</v>
      </c>
      <c r="S110" s="113">
        <f>(SUM(R110:R129)/20)</f>
        <v>6.7399999999999993</v>
      </c>
      <c r="T110" s="4">
        <v>70.099999999999994</v>
      </c>
      <c r="U110" s="113">
        <f>(SUM(T110:T129)/20)</f>
        <v>67.099999999999994</v>
      </c>
      <c r="V110" s="4">
        <v>0.1</v>
      </c>
      <c r="W110" s="113">
        <f>(SUM(V110:V129)/20)</f>
        <v>1.7399999999999998</v>
      </c>
      <c r="X110" s="4">
        <v>5.6</v>
      </c>
      <c r="Y110" s="113">
        <f>(SUM(X110:X129)/20)</f>
        <v>6.1249999999999991</v>
      </c>
      <c r="Z110" s="4">
        <v>70.400000000000006</v>
      </c>
      <c r="AA110" s="113">
        <f>(SUM(Z110:Z129)/20)</f>
        <v>68.2</v>
      </c>
      <c r="AB110" s="4">
        <v>2.8</v>
      </c>
      <c r="AC110" s="113">
        <f>(SUM(AB110:AB129)/20)</f>
        <v>1.9149999999999998</v>
      </c>
      <c r="AD110" s="4">
        <v>5.7</v>
      </c>
      <c r="AE110" s="113">
        <f>(SUM(AD110:AD129)/20)</f>
        <v>6.5149999999999988</v>
      </c>
      <c r="AF110" s="4">
        <v>65.3</v>
      </c>
      <c r="AG110" s="113">
        <f>(SUM(AF110:AF129)/20)</f>
        <v>66.39</v>
      </c>
      <c r="AH110" s="4">
        <v>3.4</v>
      </c>
      <c r="AI110" s="113">
        <f>(SUM(AH110:AH129)/20)</f>
        <v>2.4050000000000002</v>
      </c>
      <c r="AJ110" s="4">
        <v>7.5</v>
      </c>
      <c r="AK110" s="113">
        <f>(SUM(AJ110:AJ129)/20)</f>
        <v>6.4599999999999991</v>
      </c>
      <c r="AL110" s="4">
        <v>69.099999999999994</v>
      </c>
      <c r="AM110" s="113">
        <f>(SUM(AL110:AL129)/20)</f>
        <v>66.955000000000013</v>
      </c>
      <c r="AN110" s="4">
        <v>2.6</v>
      </c>
      <c r="AO110" s="113">
        <f>(SUM(AN110:AN129)/20)</f>
        <v>2.27</v>
      </c>
      <c r="AP110" s="4">
        <v>6.5</v>
      </c>
      <c r="AQ110" s="113">
        <f>(SUM(AP110:AP129)/20)</f>
        <v>6.5150000000000006</v>
      </c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CU110" s="8"/>
      <c r="CV110" s="8"/>
    </row>
    <row r="111" spans="1:100" ht="18" customHeight="1">
      <c r="A111" s="110"/>
      <c r="B111" s="4">
        <v>66.2</v>
      </c>
      <c r="C111" s="113"/>
      <c r="D111" s="4">
        <v>2.6</v>
      </c>
      <c r="E111" s="113"/>
      <c r="F111" s="4">
        <v>13</v>
      </c>
      <c r="G111" s="113"/>
      <c r="H111" s="4">
        <v>65.2</v>
      </c>
      <c r="I111" s="113"/>
      <c r="J111" s="4">
        <v>2</v>
      </c>
      <c r="K111" s="113"/>
      <c r="L111" s="4">
        <v>5.9</v>
      </c>
      <c r="M111" s="113"/>
      <c r="N111" s="4">
        <v>67.2</v>
      </c>
      <c r="O111" s="113"/>
      <c r="P111" s="4">
        <v>3.4</v>
      </c>
      <c r="Q111" s="113"/>
      <c r="R111" s="4">
        <v>6.7</v>
      </c>
      <c r="S111" s="113"/>
      <c r="T111" s="4">
        <v>65.7</v>
      </c>
      <c r="U111" s="113"/>
      <c r="V111" s="4">
        <v>0.3</v>
      </c>
      <c r="W111" s="113"/>
      <c r="X111" s="4">
        <v>8.1999999999999993</v>
      </c>
      <c r="Y111" s="113"/>
      <c r="Z111" s="4">
        <v>62.4</v>
      </c>
      <c r="AA111" s="113"/>
      <c r="AB111" s="4">
        <v>2.9</v>
      </c>
      <c r="AC111" s="113"/>
      <c r="AD111" s="4">
        <v>6.9</v>
      </c>
      <c r="AE111" s="113"/>
      <c r="AF111" s="4">
        <v>65.900000000000006</v>
      </c>
      <c r="AG111" s="113"/>
      <c r="AH111" s="4">
        <v>0.8</v>
      </c>
      <c r="AI111" s="113"/>
      <c r="AJ111" s="4">
        <v>6.4</v>
      </c>
      <c r="AK111" s="113"/>
      <c r="AL111" s="4">
        <v>69.599999999999994</v>
      </c>
      <c r="AM111" s="113"/>
      <c r="AN111" s="4">
        <v>2.6</v>
      </c>
      <c r="AO111" s="113"/>
      <c r="AP111" s="4">
        <v>6.9</v>
      </c>
      <c r="AQ111" s="113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CU111" s="8"/>
      <c r="CV111" s="8"/>
    </row>
    <row r="112" spans="1:100" ht="18" customHeight="1">
      <c r="A112" s="110"/>
      <c r="B112" s="4">
        <v>69.5</v>
      </c>
      <c r="C112" s="113"/>
      <c r="D112" s="4">
        <v>2.6</v>
      </c>
      <c r="E112" s="113"/>
      <c r="F112" s="4">
        <v>5.9</v>
      </c>
      <c r="G112" s="113"/>
      <c r="H112" s="4">
        <v>65.599999999999994</v>
      </c>
      <c r="I112" s="113"/>
      <c r="J112" s="4">
        <v>1.8</v>
      </c>
      <c r="K112" s="113"/>
      <c r="L112" s="4">
        <v>7.3</v>
      </c>
      <c r="M112" s="113"/>
      <c r="N112" s="4">
        <v>68.099999999999994</v>
      </c>
      <c r="O112" s="113"/>
      <c r="P112" s="4">
        <v>2.1</v>
      </c>
      <c r="Q112" s="113"/>
      <c r="R112" s="4">
        <v>6.8</v>
      </c>
      <c r="S112" s="113"/>
      <c r="T112" s="2">
        <v>67.7</v>
      </c>
      <c r="U112" s="113"/>
      <c r="V112" s="4">
        <v>3.3</v>
      </c>
      <c r="W112" s="113"/>
      <c r="X112" s="4">
        <v>5.6</v>
      </c>
      <c r="Y112" s="113"/>
      <c r="Z112" s="4">
        <v>70.5</v>
      </c>
      <c r="AA112" s="113"/>
      <c r="AB112" s="4">
        <v>2.2999999999999998</v>
      </c>
      <c r="AC112" s="113"/>
      <c r="AD112" s="4">
        <v>6.8</v>
      </c>
      <c r="AE112" s="113"/>
      <c r="AF112" s="4">
        <v>68.900000000000006</v>
      </c>
      <c r="AG112" s="113"/>
      <c r="AH112" s="4">
        <v>2.6</v>
      </c>
      <c r="AI112" s="113"/>
      <c r="AJ112" s="4">
        <v>5.9</v>
      </c>
      <c r="AK112" s="113"/>
      <c r="AL112" s="4">
        <v>67</v>
      </c>
      <c r="AM112" s="113"/>
      <c r="AN112" s="4">
        <v>3.1</v>
      </c>
      <c r="AO112" s="113"/>
      <c r="AP112" s="4">
        <v>5.7</v>
      </c>
      <c r="AQ112" s="113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CU112" s="8"/>
      <c r="CV112" s="8"/>
    </row>
    <row r="113" spans="1:100" ht="18" customHeight="1">
      <c r="A113" s="110"/>
      <c r="B113" s="4">
        <v>70.599999999999994</v>
      </c>
      <c r="C113" s="113"/>
      <c r="D113" s="4">
        <v>0.2</v>
      </c>
      <c r="E113" s="113"/>
      <c r="F113" s="4">
        <v>6.5</v>
      </c>
      <c r="G113" s="113"/>
      <c r="H113" s="4">
        <v>67.099999999999994</v>
      </c>
      <c r="I113" s="113"/>
      <c r="J113" s="4">
        <v>1.7</v>
      </c>
      <c r="K113" s="113"/>
      <c r="L113" s="4">
        <v>6.4</v>
      </c>
      <c r="M113" s="113"/>
      <c r="N113" s="4">
        <v>69.3</v>
      </c>
      <c r="O113" s="113"/>
      <c r="P113" s="4">
        <v>1.1000000000000001</v>
      </c>
      <c r="Q113" s="113"/>
      <c r="R113" s="4">
        <v>7.7</v>
      </c>
      <c r="S113" s="113"/>
      <c r="T113" s="4">
        <v>67.400000000000006</v>
      </c>
      <c r="U113" s="113"/>
      <c r="V113" s="4">
        <v>0.4</v>
      </c>
      <c r="W113" s="113"/>
      <c r="X113" s="4">
        <v>5.4</v>
      </c>
      <c r="Y113" s="113"/>
      <c r="Z113" s="4">
        <v>68</v>
      </c>
      <c r="AA113" s="113"/>
      <c r="AB113" s="4">
        <v>2.1</v>
      </c>
      <c r="AC113" s="113"/>
      <c r="AD113" s="4">
        <v>6.4</v>
      </c>
      <c r="AE113" s="113"/>
      <c r="AF113" s="4">
        <v>67.2</v>
      </c>
      <c r="AG113" s="113"/>
      <c r="AH113" s="4">
        <v>2.9</v>
      </c>
      <c r="AI113" s="113"/>
      <c r="AJ113" s="4">
        <v>6.1</v>
      </c>
      <c r="AK113" s="113"/>
      <c r="AL113" s="4">
        <v>70.3</v>
      </c>
      <c r="AM113" s="113"/>
      <c r="AN113" s="4">
        <v>1.9</v>
      </c>
      <c r="AO113" s="113"/>
      <c r="AP113" s="4">
        <v>5</v>
      </c>
      <c r="AQ113" s="113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CU113" s="8"/>
      <c r="CV113" s="8"/>
    </row>
    <row r="114" spans="1:100" ht="18" customHeight="1">
      <c r="A114" s="110"/>
      <c r="B114" s="4">
        <v>69.8</v>
      </c>
      <c r="C114" s="113"/>
      <c r="D114" s="4">
        <v>3.1</v>
      </c>
      <c r="E114" s="113"/>
      <c r="F114" s="4">
        <v>6.8</v>
      </c>
      <c r="G114" s="113"/>
      <c r="H114" s="4">
        <v>68.099999999999994</v>
      </c>
      <c r="I114" s="113"/>
      <c r="J114" s="4">
        <v>1.6</v>
      </c>
      <c r="K114" s="113"/>
      <c r="L114" s="4">
        <v>6.1</v>
      </c>
      <c r="M114" s="113"/>
      <c r="N114" s="4">
        <v>69.900000000000006</v>
      </c>
      <c r="O114" s="113"/>
      <c r="P114" s="4">
        <v>3.3</v>
      </c>
      <c r="Q114" s="113"/>
      <c r="R114" s="4">
        <v>5.2</v>
      </c>
      <c r="S114" s="113"/>
      <c r="T114" s="4">
        <v>64.7</v>
      </c>
      <c r="U114" s="113"/>
      <c r="V114" s="4">
        <v>0.3</v>
      </c>
      <c r="W114" s="113"/>
      <c r="X114" s="4">
        <v>6</v>
      </c>
      <c r="Y114" s="113"/>
      <c r="Z114" s="4">
        <v>68.3</v>
      </c>
      <c r="AA114" s="113"/>
      <c r="AB114" s="4">
        <v>1</v>
      </c>
      <c r="AC114" s="113"/>
      <c r="AD114" s="4">
        <v>7.6</v>
      </c>
      <c r="AE114" s="113"/>
      <c r="AF114" s="4">
        <v>62.9</v>
      </c>
      <c r="AG114" s="113"/>
      <c r="AH114" s="4">
        <v>3.6</v>
      </c>
      <c r="AI114" s="113"/>
      <c r="AJ114" s="4">
        <v>8.1</v>
      </c>
      <c r="AK114" s="113"/>
      <c r="AL114" s="4">
        <v>65.599999999999994</v>
      </c>
      <c r="AM114" s="113"/>
      <c r="AN114" s="4">
        <v>3.8</v>
      </c>
      <c r="AO114" s="113"/>
      <c r="AP114" s="4">
        <v>5.2</v>
      </c>
      <c r="AQ114" s="113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CU114" s="8"/>
      <c r="CV114" s="8"/>
    </row>
    <row r="115" spans="1:100" ht="18" customHeight="1">
      <c r="A115" s="110"/>
      <c r="B115" s="4">
        <v>70.099999999999994</v>
      </c>
      <c r="C115" s="113"/>
      <c r="D115" s="4">
        <v>2.2000000000000002</v>
      </c>
      <c r="E115" s="113"/>
      <c r="F115" s="4">
        <v>6</v>
      </c>
      <c r="G115" s="113"/>
      <c r="H115" s="4">
        <v>65.400000000000006</v>
      </c>
      <c r="I115" s="113"/>
      <c r="J115" s="4">
        <v>1.5</v>
      </c>
      <c r="K115" s="113"/>
      <c r="L115" s="4">
        <v>6.3</v>
      </c>
      <c r="M115" s="113"/>
      <c r="N115" s="4">
        <v>7.5</v>
      </c>
      <c r="O115" s="113"/>
      <c r="P115" s="4">
        <v>1.2</v>
      </c>
      <c r="Q115" s="113"/>
      <c r="R115" s="4">
        <v>6.4</v>
      </c>
      <c r="S115" s="113"/>
      <c r="T115" s="4">
        <v>68.400000000000006</v>
      </c>
      <c r="U115" s="113"/>
      <c r="V115" s="4">
        <v>2.9</v>
      </c>
      <c r="W115" s="113"/>
      <c r="X115" s="4">
        <v>6</v>
      </c>
      <c r="Y115" s="113"/>
      <c r="Z115" s="4">
        <v>68.099999999999994</v>
      </c>
      <c r="AA115" s="113"/>
      <c r="AB115" s="4">
        <v>2.2000000000000002</v>
      </c>
      <c r="AC115" s="113"/>
      <c r="AD115" s="4">
        <v>7.7</v>
      </c>
      <c r="AE115" s="113"/>
      <c r="AF115" s="4">
        <v>64</v>
      </c>
      <c r="AG115" s="113"/>
      <c r="AH115" s="4">
        <v>3.8</v>
      </c>
      <c r="AI115" s="113"/>
      <c r="AJ115" s="4">
        <v>6.8</v>
      </c>
      <c r="AK115" s="113"/>
      <c r="AL115" s="4">
        <v>57.7</v>
      </c>
      <c r="AM115" s="113"/>
      <c r="AN115" s="4">
        <v>1.5</v>
      </c>
      <c r="AO115" s="113"/>
      <c r="AP115" s="4">
        <v>6.7</v>
      </c>
      <c r="AQ115" s="113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CU115" s="8"/>
      <c r="CV115" s="8"/>
    </row>
    <row r="116" spans="1:100" ht="18" customHeight="1">
      <c r="A116" s="110"/>
      <c r="B116" s="4">
        <v>69.599999999999994</v>
      </c>
      <c r="C116" s="113"/>
      <c r="D116" s="4">
        <v>1.6</v>
      </c>
      <c r="E116" s="113"/>
      <c r="F116" s="4">
        <v>6.4</v>
      </c>
      <c r="G116" s="113"/>
      <c r="H116" s="4">
        <v>66.5</v>
      </c>
      <c r="I116" s="113"/>
      <c r="J116" s="4">
        <v>2.1</v>
      </c>
      <c r="K116" s="113"/>
      <c r="L116" s="4">
        <v>6.5</v>
      </c>
      <c r="M116" s="113"/>
      <c r="N116" s="4">
        <v>68.3</v>
      </c>
      <c r="O116" s="113"/>
      <c r="P116" s="4">
        <v>2.5</v>
      </c>
      <c r="Q116" s="113"/>
      <c r="R116" s="4">
        <v>5.5</v>
      </c>
      <c r="S116" s="113"/>
      <c r="T116" s="4">
        <v>70.400000000000006</v>
      </c>
      <c r="U116" s="113"/>
      <c r="V116" s="4">
        <v>0.1</v>
      </c>
      <c r="W116" s="113"/>
      <c r="X116" s="4">
        <v>6.6</v>
      </c>
      <c r="Y116" s="113"/>
      <c r="Z116" s="4">
        <v>68</v>
      </c>
      <c r="AA116" s="113"/>
      <c r="AB116" s="4">
        <v>1.7</v>
      </c>
      <c r="AC116" s="113"/>
      <c r="AD116" s="4">
        <v>6.3</v>
      </c>
      <c r="AE116" s="113"/>
      <c r="AF116" s="4">
        <v>66</v>
      </c>
      <c r="AG116" s="113"/>
      <c r="AH116" s="4">
        <v>1.3</v>
      </c>
      <c r="AI116" s="113"/>
      <c r="AJ116" s="4">
        <v>5.3</v>
      </c>
      <c r="AK116" s="113"/>
      <c r="AL116" s="4">
        <v>67.900000000000006</v>
      </c>
      <c r="AM116" s="113"/>
      <c r="AN116" s="4">
        <v>2</v>
      </c>
      <c r="AO116" s="113"/>
      <c r="AP116" s="4">
        <v>7.3</v>
      </c>
      <c r="AQ116" s="113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CU116" s="8"/>
      <c r="CV116" s="8"/>
    </row>
    <row r="117" spans="1:100" ht="18" customHeight="1">
      <c r="A117" s="110"/>
      <c r="B117" s="4">
        <v>70.7</v>
      </c>
      <c r="C117" s="113"/>
      <c r="D117" s="4">
        <v>0.5</v>
      </c>
      <c r="E117" s="113"/>
      <c r="F117" s="4">
        <v>6.5</v>
      </c>
      <c r="G117" s="113"/>
      <c r="H117" s="4">
        <v>67.3</v>
      </c>
      <c r="I117" s="113"/>
      <c r="J117" s="4">
        <v>2.2000000000000002</v>
      </c>
      <c r="K117" s="113"/>
      <c r="L117" s="4">
        <v>7.4</v>
      </c>
      <c r="M117" s="113"/>
      <c r="N117" s="4">
        <v>67</v>
      </c>
      <c r="O117" s="113"/>
      <c r="P117" s="4">
        <v>2.1</v>
      </c>
      <c r="Q117" s="113"/>
      <c r="R117" s="4">
        <v>5</v>
      </c>
      <c r="S117" s="113"/>
      <c r="T117" s="4">
        <v>63.9</v>
      </c>
      <c r="U117" s="113"/>
      <c r="V117" s="4">
        <v>1.1000000000000001</v>
      </c>
      <c r="W117" s="113"/>
      <c r="X117" s="4">
        <v>6.4</v>
      </c>
      <c r="Y117" s="113"/>
      <c r="Z117" s="4">
        <v>69.2</v>
      </c>
      <c r="AA117" s="113"/>
      <c r="AB117" s="4">
        <v>1.2</v>
      </c>
      <c r="AC117" s="113"/>
      <c r="AD117" s="4">
        <v>6.9</v>
      </c>
      <c r="AE117" s="113"/>
      <c r="AF117" s="4">
        <v>69.599999999999994</v>
      </c>
      <c r="AG117" s="113"/>
      <c r="AH117" s="4">
        <v>2.8</v>
      </c>
      <c r="AI117" s="113"/>
      <c r="AJ117" s="4">
        <v>7.7</v>
      </c>
      <c r="AK117" s="113"/>
      <c r="AL117" s="4">
        <v>68.3</v>
      </c>
      <c r="AM117" s="113"/>
      <c r="AN117" s="4">
        <v>1.2</v>
      </c>
      <c r="AO117" s="113"/>
      <c r="AP117" s="4">
        <v>7.7</v>
      </c>
      <c r="AQ117" s="113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CU117" s="8"/>
      <c r="CV117" s="8"/>
    </row>
    <row r="118" spans="1:100" ht="18" customHeight="1">
      <c r="A118" s="110"/>
      <c r="B118" s="4">
        <v>69.400000000000006</v>
      </c>
      <c r="C118" s="113"/>
      <c r="D118" s="4">
        <v>2.7</v>
      </c>
      <c r="E118" s="113"/>
      <c r="F118" s="4">
        <v>5.2</v>
      </c>
      <c r="G118" s="113"/>
      <c r="H118" s="4">
        <v>66.099999999999994</v>
      </c>
      <c r="I118" s="113"/>
      <c r="J118" s="4">
        <v>2.2999999999999998</v>
      </c>
      <c r="K118" s="113"/>
      <c r="L118" s="4">
        <v>6.9</v>
      </c>
      <c r="M118" s="113"/>
      <c r="N118" s="4">
        <v>68.8</v>
      </c>
      <c r="O118" s="113"/>
      <c r="P118" s="4">
        <v>0.2</v>
      </c>
      <c r="Q118" s="113"/>
      <c r="R118" s="4">
        <v>8.1</v>
      </c>
      <c r="S118" s="113"/>
      <c r="T118" s="4">
        <v>65</v>
      </c>
      <c r="U118" s="113"/>
      <c r="V118" s="4">
        <v>1.7</v>
      </c>
      <c r="W118" s="113"/>
      <c r="X118" s="4">
        <v>6.6</v>
      </c>
      <c r="Y118" s="113"/>
      <c r="Z118" s="4">
        <v>65</v>
      </c>
      <c r="AA118" s="113"/>
      <c r="AB118" s="4">
        <v>2.1</v>
      </c>
      <c r="AC118" s="113"/>
      <c r="AD118" s="4">
        <v>8.6</v>
      </c>
      <c r="AE118" s="113"/>
      <c r="AF118" s="4">
        <v>68.900000000000006</v>
      </c>
      <c r="AG118" s="113"/>
      <c r="AH118" s="4">
        <v>2.1</v>
      </c>
      <c r="AI118" s="113"/>
      <c r="AJ118" s="4">
        <v>5.6</v>
      </c>
      <c r="AK118" s="113"/>
      <c r="AL118" s="4">
        <v>69.8</v>
      </c>
      <c r="AM118" s="113"/>
      <c r="AN118" s="4">
        <v>4.5999999999999996</v>
      </c>
      <c r="AO118" s="113"/>
      <c r="AP118" s="4">
        <v>6</v>
      </c>
      <c r="AQ118" s="113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CU118" s="8"/>
      <c r="CV118" s="8"/>
    </row>
    <row r="119" spans="1:100" ht="18" customHeight="1">
      <c r="A119" s="110"/>
      <c r="B119" s="4">
        <v>69.5</v>
      </c>
      <c r="C119" s="113"/>
      <c r="D119" s="4">
        <v>1.8</v>
      </c>
      <c r="E119" s="113"/>
      <c r="F119" s="4">
        <v>7</v>
      </c>
      <c r="G119" s="113"/>
      <c r="H119" s="4">
        <v>65.8</v>
      </c>
      <c r="I119" s="113"/>
      <c r="J119" s="4">
        <v>3.1</v>
      </c>
      <c r="K119" s="113"/>
      <c r="L119" s="4">
        <v>7.1</v>
      </c>
      <c r="M119" s="113"/>
      <c r="N119" s="4">
        <v>70.8</v>
      </c>
      <c r="O119" s="113"/>
      <c r="P119" s="4">
        <v>2.2999999999999998</v>
      </c>
      <c r="Q119" s="113"/>
      <c r="R119" s="4">
        <v>6.2</v>
      </c>
      <c r="S119" s="113"/>
      <c r="T119" s="4">
        <v>69</v>
      </c>
      <c r="U119" s="113"/>
      <c r="V119" s="4">
        <v>1.9</v>
      </c>
      <c r="W119" s="113"/>
      <c r="X119" s="4">
        <v>5.9</v>
      </c>
      <c r="Y119" s="113"/>
      <c r="Z119" s="4">
        <v>70.099999999999994</v>
      </c>
      <c r="AA119" s="113"/>
      <c r="AB119" s="4">
        <v>1.5</v>
      </c>
      <c r="AC119" s="113"/>
      <c r="AD119" s="4">
        <v>5.4</v>
      </c>
      <c r="AE119" s="113"/>
      <c r="AF119" s="4">
        <v>64.7</v>
      </c>
      <c r="AG119" s="113"/>
      <c r="AH119" s="4">
        <v>0.7</v>
      </c>
      <c r="AI119" s="113"/>
      <c r="AJ119" s="4">
        <v>6.4</v>
      </c>
      <c r="AK119" s="113"/>
      <c r="AL119" s="4">
        <v>68.400000000000006</v>
      </c>
      <c r="AM119" s="113"/>
      <c r="AN119" s="4">
        <v>1.9</v>
      </c>
      <c r="AO119" s="113"/>
      <c r="AP119" s="4">
        <v>6.2</v>
      </c>
      <c r="AQ119" s="113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CU119" s="8"/>
      <c r="CV119" s="8"/>
    </row>
    <row r="120" spans="1:100" ht="18" customHeight="1">
      <c r="A120" s="110"/>
      <c r="B120" s="4">
        <v>69.099999999999994</v>
      </c>
      <c r="C120" s="113"/>
      <c r="D120" s="4">
        <v>2.2000000000000002</v>
      </c>
      <c r="E120" s="113"/>
      <c r="F120" s="4">
        <v>6.8</v>
      </c>
      <c r="G120" s="113"/>
      <c r="H120" s="4">
        <v>68.2</v>
      </c>
      <c r="I120" s="113"/>
      <c r="J120" s="4">
        <v>1</v>
      </c>
      <c r="K120" s="113"/>
      <c r="L120" s="4">
        <v>7.4</v>
      </c>
      <c r="M120" s="113"/>
      <c r="N120" s="4">
        <v>67</v>
      </c>
      <c r="O120" s="113"/>
      <c r="P120" s="4">
        <v>-2.8</v>
      </c>
      <c r="Q120" s="113"/>
      <c r="R120" s="4">
        <v>15.2</v>
      </c>
      <c r="S120" s="113"/>
      <c r="T120" s="4">
        <v>70.5</v>
      </c>
      <c r="U120" s="113"/>
      <c r="V120" s="4">
        <v>1.8</v>
      </c>
      <c r="W120" s="113"/>
      <c r="X120" s="4">
        <v>7.7</v>
      </c>
      <c r="Y120" s="113"/>
      <c r="Z120" s="4">
        <v>68.5</v>
      </c>
      <c r="AA120" s="113"/>
      <c r="AB120" s="4">
        <v>1</v>
      </c>
      <c r="AC120" s="113"/>
      <c r="AD120" s="4">
        <v>5.7</v>
      </c>
      <c r="AE120" s="113"/>
      <c r="AF120" s="4">
        <v>64.7</v>
      </c>
      <c r="AG120" s="113"/>
      <c r="AH120" s="4">
        <v>1.4</v>
      </c>
      <c r="AI120" s="113"/>
      <c r="AJ120" s="4">
        <v>6.6</v>
      </c>
      <c r="AK120" s="113"/>
      <c r="AL120" s="4">
        <v>69.2</v>
      </c>
      <c r="AM120" s="113"/>
      <c r="AN120" s="4">
        <v>0.6</v>
      </c>
      <c r="AO120" s="113"/>
      <c r="AP120" s="4">
        <v>7.1</v>
      </c>
      <c r="AQ120" s="113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CU120" s="8"/>
      <c r="CV120" s="8"/>
    </row>
    <row r="121" spans="1:100" ht="18" customHeight="1">
      <c r="A121" s="110"/>
      <c r="B121" s="4">
        <v>70.599999999999994</v>
      </c>
      <c r="C121" s="113"/>
      <c r="D121" s="4">
        <v>2.9</v>
      </c>
      <c r="E121" s="113"/>
      <c r="F121" s="4">
        <v>6.4</v>
      </c>
      <c r="G121" s="113"/>
      <c r="H121" s="4">
        <v>69.7</v>
      </c>
      <c r="I121" s="113"/>
      <c r="J121" s="4">
        <v>2.2999999999999998</v>
      </c>
      <c r="K121" s="113"/>
      <c r="L121" s="4">
        <v>5.4</v>
      </c>
      <c r="M121" s="113"/>
      <c r="N121" s="4">
        <v>70.2</v>
      </c>
      <c r="O121" s="113"/>
      <c r="P121" s="4">
        <v>1.5</v>
      </c>
      <c r="Q121" s="113"/>
      <c r="R121" s="4">
        <v>7.4</v>
      </c>
      <c r="S121" s="113"/>
      <c r="T121" s="4">
        <v>70.5</v>
      </c>
      <c r="U121" s="113"/>
      <c r="V121" s="4">
        <v>1.1000000000000001</v>
      </c>
      <c r="W121" s="113"/>
      <c r="X121" s="4">
        <v>7.5</v>
      </c>
      <c r="Y121" s="113"/>
      <c r="Z121" s="4">
        <v>69.099999999999994</v>
      </c>
      <c r="AA121" s="113"/>
      <c r="AB121" s="4">
        <v>2.1</v>
      </c>
      <c r="AC121" s="113"/>
      <c r="AD121" s="4">
        <v>5.0999999999999996</v>
      </c>
      <c r="AE121" s="113"/>
      <c r="AF121" s="4">
        <v>65</v>
      </c>
      <c r="AG121" s="113"/>
      <c r="AH121" s="4">
        <v>2.8</v>
      </c>
      <c r="AI121" s="113"/>
      <c r="AJ121" s="4">
        <v>6</v>
      </c>
      <c r="AK121" s="113"/>
      <c r="AL121" s="4">
        <v>68.3</v>
      </c>
      <c r="AM121" s="113"/>
      <c r="AN121" s="4">
        <v>2.2000000000000002</v>
      </c>
      <c r="AO121" s="113"/>
      <c r="AP121" s="4">
        <v>6.4</v>
      </c>
      <c r="AQ121" s="113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CU121" s="8"/>
      <c r="CV121" s="8"/>
    </row>
    <row r="122" spans="1:100" ht="18" customHeight="1">
      <c r="A122" s="110"/>
      <c r="B122" s="4">
        <v>68.900000000000006</v>
      </c>
      <c r="C122" s="113"/>
      <c r="D122" s="4">
        <v>2.4</v>
      </c>
      <c r="E122" s="113"/>
      <c r="F122" s="4">
        <v>7</v>
      </c>
      <c r="G122" s="113"/>
      <c r="H122" s="4">
        <v>66.599999999999994</v>
      </c>
      <c r="I122" s="113"/>
      <c r="J122" s="4">
        <v>1.1000000000000001</v>
      </c>
      <c r="K122" s="113"/>
      <c r="L122" s="4">
        <v>6.2</v>
      </c>
      <c r="M122" s="113"/>
      <c r="N122" s="4">
        <v>65.3</v>
      </c>
      <c r="O122" s="113"/>
      <c r="P122" s="4">
        <v>3.2</v>
      </c>
      <c r="Q122" s="113"/>
      <c r="R122" s="4">
        <v>6</v>
      </c>
      <c r="S122" s="113"/>
      <c r="T122" s="4">
        <v>69.2</v>
      </c>
      <c r="U122" s="113"/>
      <c r="V122" s="4">
        <v>2.2999999999999998</v>
      </c>
      <c r="W122" s="113"/>
      <c r="X122" s="4">
        <v>5.6</v>
      </c>
      <c r="Y122" s="113"/>
      <c r="Z122" s="4">
        <v>66.599999999999994</v>
      </c>
      <c r="AA122" s="113"/>
      <c r="AB122" s="4">
        <v>2.8</v>
      </c>
      <c r="AC122" s="113"/>
      <c r="AD122" s="4">
        <v>5.8</v>
      </c>
      <c r="AE122" s="113"/>
      <c r="AF122" s="4">
        <v>66.599999999999994</v>
      </c>
      <c r="AG122" s="113"/>
      <c r="AH122" s="4">
        <v>1.8</v>
      </c>
      <c r="AI122" s="113"/>
      <c r="AJ122" s="4">
        <v>7.1</v>
      </c>
      <c r="AK122" s="113"/>
      <c r="AL122" s="4">
        <v>66.099999999999994</v>
      </c>
      <c r="AM122" s="113"/>
      <c r="AN122" s="4">
        <v>5.0999999999999996</v>
      </c>
      <c r="AO122" s="113"/>
      <c r="AP122" s="4">
        <v>6.2</v>
      </c>
      <c r="AQ122" s="113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CU122" s="8"/>
      <c r="CV122" s="8"/>
    </row>
    <row r="123" spans="1:100" ht="18" customHeight="1">
      <c r="A123" s="110"/>
      <c r="B123" s="4">
        <v>68.8</v>
      </c>
      <c r="C123" s="113"/>
      <c r="D123" s="4">
        <v>3.1</v>
      </c>
      <c r="E123" s="113"/>
      <c r="F123" s="4">
        <v>5.0999999999999996</v>
      </c>
      <c r="G123" s="113"/>
      <c r="H123" s="4">
        <v>65.900000000000006</v>
      </c>
      <c r="I123" s="113"/>
      <c r="J123" s="4">
        <v>0.9</v>
      </c>
      <c r="K123" s="113"/>
      <c r="L123" s="4">
        <v>7.2</v>
      </c>
      <c r="M123" s="113"/>
      <c r="N123" s="4">
        <v>70</v>
      </c>
      <c r="O123" s="113"/>
      <c r="P123" s="4">
        <v>2</v>
      </c>
      <c r="Q123" s="113"/>
      <c r="R123" s="4">
        <v>5.3</v>
      </c>
      <c r="S123" s="113"/>
      <c r="T123" s="4">
        <v>64.5</v>
      </c>
      <c r="U123" s="113"/>
      <c r="V123" s="4">
        <v>2.8</v>
      </c>
      <c r="W123" s="113"/>
      <c r="X123" s="4">
        <v>6.2</v>
      </c>
      <c r="Y123" s="113"/>
      <c r="Z123" s="4">
        <v>66.8</v>
      </c>
      <c r="AA123" s="113"/>
      <c r="AB123" s="4">
        <v>1.4</v>
      </c>
      <c r="AC123" s="113"/>
      <c r="AD123" s="4">
        <v>5.0999999999999996</v>
      </c>
      <c r="AE123" s="113"/>
      <c r="AF123" s="4">
        <v>68.099999999999994</v>
      </c>
      <c r="AG123" s="113"/>
      <c r="AH123" s="4">
        <v>2.6</v>
      </c>
      <c r="AI123" s="113"/>
      <c r="AJ123" s="4">
        <v>5.2</v>
      </c>
      <c r="AK123" s="113"/>
      <c r="AL123" s="4">
        <v>68.900000000000006</v>
      </c>
      <c r="AM123" s="113"/>
      <c r="AN123" s="4">
        <v>1</v>
      </c>
      <c r="AO123" s="113"/>
      <c r="AP123" s="4">
        <v>7.9</v>
      </c>
      <c r="AQ123" s="113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CU123" s="8"/>
      <c r="CV123" s="8"/>
    </row>
    <row r="124" spans="1:100" ht="18" customHeight="1">
      <c r="A124" s="110"/>
      <c r="B124" s="4">
        <v>70.099999999999994</v>
      </c>
      <c r="C124" s="113"/>
      <c r="D124" s="4">
        <v>2.2000000000000002</v>
      </c>
      <c r="E124" s="113"/>
      <c r="F124" s="4">
        <v>12</v>
      </c>
      <c r="G124" s="113"/>
      <c r="H124" s="4">
        <v>66.7</v>
      </c>
      <c r="I124" s="113"/>
      <c r="J124" s="4">
        <v>1.3</v>
      </c>
      <c r="K124" s="113"/>
      <c r="L124" s="4">
        <v>7.6</v>
      </c>
      <c r="M124" s="113"/>
      <c r="N124" s="4">
        <v>69.3</v>
      </c>
      <c r="O124" s="113"/>
      <c r="P124" s="4">
        <v>1.8</v>
      </c>
      <c r="Q124" s="113"/>
      <c r="R124" s="4">
        <v>7</v>
      </c>
      <c r="S124" s="113"/>
      <c r="T124" s="4">
        <v>68.099999999999994</v>
      </c>
      <c r="U124" s="113"/>
      <c r="V124" s="4">
        <v>1.8</v>
      </c>
      <c r="W124" s="113"/>
      <c r="X124" s="4">
        <v>5.8</v>
      </c>
      <c r="Y124" s="113"/>
      <c r="Z124" s="4">
        <v>68.5</v>
      </c>
      <c r="AA124" s="113"/>
      <c r="AB124" s="4">
        <v>3.2</v>
      </c>
      <c r="AC124" s="113"/>
      <c r="AD124" s="4">
        <v>6.1</v>
      </c>
      <c r="AE124" s="113"/>
      <c r="AF124" s="4">
        <v>65.400000000000006</v>
      </c>
      <c r="AG124" s="113"/>
      <c r="AH124" s="4">
        <v>2.8</v>
      </c>
      <c r="AI124" s="113"/>
      <c r="AJ124" s="4">
        <v>5.8</v>
      </c>
      <c r="AK124" s="113"/>
      <c r="AL124" s="4">
        <v>68.900000000000006</v>
      </c>
      <c r="AM124" s="113"/>
      <c r="AN124" s="4">
        <v>0.1</v>
      </c>
      <c r="AO124" s="113"/>
      <c r="AP124" s="4">
        <v>5</v>
      </c>
      <c r="AQ124" s="113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CU124" s="8"/>
      <c r="CV124" s="8"/>
    </row>
    <row r="125" spans="1:100" ht="18" customHeight="1">
      <c r="A125" s="110"/>
      <c r="B125" s="4">
        <v>70.2</v>
      </c>
      <c r="C125" s="113"/>
      <c r="D125" s="4">
        <v>1.3</v>
      </c>
      <c r="E125" s="113"/>
      <c r="F125" s="4">
        <v>6.9</v>
      </c>
      <c r="G125" s="113"/>
      <c r="H125" s="4">
        <v>68.3</v>
      </c>
      <c r="I125" s="113"/>
      <c r="J125" s="4">
        <v>3</v>
      </c>
      <c r="K125" s="113"/>
      <c r="L125" s="4">
        <v>7</v>
      </c>
      <c r="M125" s="113"/>
      <c r="N125" s="4">
        <v>70.3</v>
      </c>
      <c r="O125" s="113"/>
      <c r="P125" s="4">
        <v>2.2000000000000002</v>
      </c>
      <c r="Q125" s="113"/>
      <c r="R125" s="4">
        <v>6.4</v>
      </c>
      <c r="S125" s="113"/>
      <c r="T125" s="4">
        <v>66.7</v>
      </c>
      <c r="U125" s="113"/>
      <c r="V125" s="4">
        <v>1.9</v>
      </c>
      <c r="W125" s="113"/>
      <c r="X125" s="4">
        <v>6.1</v>
      </c>
      <c r="Y125" s="113"/>
      <c r="Z125" s="4">
        <v>68.400000000000006</v>
      </c>
      <c r="AA125" s="113"/>
      <c r="AB125" s="4">
        <v>0.3</v>
      </c>
      <c r="AC125" s="113"/>
      <c r="AD125" s="4">
        <v>6.5</v>
      </c>
      <c r="AE125" s="113"/>
      <c r="AF125" s="4">
        <v>65.7</v>
      </c>
      <c r="AG125" s="113"/>
      <c r="AH125" s="4">
        <v>2.7</v>
      </c>
      <c r="AI125" s="113"/>
      <c r="AJ125" s="4">
        <v>5.9</v>
      </c>
      <c r="AK125" s="113"/>
      <c r="AL125" s="4">
        <v>66.7</v>
      </c>
      <c r="AM125" s="113"/>
      <c r="AN125" s="4">
        <v>2.7</v>
      </c>
      <c r="AO125" s="113"/>
      <c r="AP125" s="4">
        <v>6.6</v>
      </c>
      <c r="AQ125" s="113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CU125" s="8"/>
      <c r="CV125" s="8"/>
    </row>
    <row r="126" spans="1:100" ht="18" customHeight="1">
      <c r="A126" s="110"/>
      <c r="B126" s="4">
        <v>67.7</v>
      </c>
      <c r="C126" s="113"/>
      <c r="D126" s="4">
        <v>3.8</v>
      </c>
      <c r="E126" s="113"/>
      <c r="F126" s="4">
        <v>6.1</v>
      </c>
      <c r="G126" s="113"/>
      <c r="H126" s="4">
        <v>67.900000000000006</v>
      </c>
      <c r="I126" s="113"/>
      <c r="J126" s="4">
        <v>2.5</v>
      </c>
      <c r="K126" s="113"/>
      <c r="L126" s="4">
        <v>6.3</v>
      </c>
      <c r="M126" s="113"/>
      <c r="N126" s="4">
        <v>70.3</v>
      </c>
      <c r="O126" s="113"/>
      <c r="P126" s="4">
        <v>1.4</v>
      </c>
      <c r="Q126" s="113"/>
      <c r="R126" s="4">
        <v>7.3</v>
      </c>
      <c r="S126" s="113"/>
      <c r="T126" s="4">
        <v>63.3</v>
      </c>
      <c r="U126" s="113"/>
      <c r="V126" s="4">
        <v>4.3</v>
      </c>
      <c r="W126" s="113"/>
      <c r="X126" s="4">
        <v>5.7</v>
      </c>
      <c r="Y126" s="113"/>
      <c r="Z126" s="4">
        <v>68.900000000000006</v>
      </c>
      <c r="AA126" s="113"/>
      <c r="AB126" s="4">
        <v>0.1</v>
      </c>
      <c r="AC126" s="113"/>
      <c r="AD126" s="4">
        <v>6.8</v>
      </c>
      <c r="AE126" s="113"/>
      <c r="AF126" s="4">
        <v>64.8</v>
      </c>
      <c r="AG126" s="113"/>
      <c r="AH126" s="4">
        <v>3</v>
      </c>
      <c r="AI126" s="113"/>
      <c r="AJ126" s="4">
        <v>5.2</v>
      </c>
      <c r="AK126" s="113"/>
      <c r="AL126" s="4">
        <v>56.9</v>
      </c>
      <c r="AM126" s="113"/>
      <c r="AN126" s="4">
        <v>1.8</v>
      </c>
      <c r="AO126" s="113"/>
      <c r="AP126" s="4">
        <v>6.3</v>
      </c>
      <c r="AQ126" s="113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CU126" s="8"/>
      <c r="CV126" s="8"/>
    </row>
    <row r="127" spans="1:100" ht="18" customHeight="1">
      <c r="A127" s="110"/>
      <c r="B127" s="4">
        <v>72.7</v>
      </c>
      <c r="C127" s="113"/>
      <c r="D127" s="4">
        <v>3.2</v>
      </c>
      <c r="E127" s="113"/>
      <c r="F127" s="4">
        <v>5.4</v>
      </c>
      <c r="G127" s="113"/>
      <c r="H127" s="4">
        <v>66.400000000000006</v>
      </c>
      <c r="I127" s="113"/>
      <c r="J127" s="4">
        <v>3.1</v>
      </c>
      <c r="K127" s="113"/>
      <c r="L127" s="4">
        <v>5.4</v>
      </c>
      <c r="M127" s="113"/>
      <c r="N127" s="4">
        <v>69.099999999999994</v>
      </c>
      <c r="O127" s="113"/>
      <c r="P127" s="4">
        <v>1.8</v>
      </c>
      <c r="Q127" s="113"/>
      <c r="R127" s="4">
        <v>5</v>
      </c>
      <c r="S127" s="113"/>
      <c r="T127" s="4">
        <v>67.599999999999994</v>
      </c>
      <c r="U127" s="113"/>
      <c r="V127" s="4">
        <v>1.8</v>
      </c>
      <c r="W127" s="113"/>
      <c r="X127" s="4">
        <v>5</v>
      </c>
      <c r="Y127" s="113"/>
      <c r="Z127" s="4">
        <v>70.599999999999994</v>
      </c>
      <c r="AA127" s="113"/>
      <c r="AB127" s="4">
        <v>2.4</v>
      </c>
      <c r="AC127" s="113"/>
      <c r="AD127" s="4">
        <v>8.9</v>
      </c>
      <c r="AE127" s="113"/>
      <c r="AF127" s="4">
        <v>67.2</v>
      </c>
      <c r="AG127" s="113"/>
      <c r="AH127" s="4">
        <v>2</v>
      </c>
      <c r="AI127" s="113"/>
      <c r="AJ127" s="4">
        <v>6.1</v>
      </c>
      <c r="AK127" s="113"/>
      <c r="AL127" s="4">
        <v>66.8</v>
      </c>
      <c r="AM127" s="113"/>
      <c r="AN127" s="4">
        <v>2.5</v>
      </c>
      <c r="AO127" s="113"/>
      <c r="AP127" s="4">
        <v>7</v>
      </c>
      <c r="AQ127" s="113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CU127" s="8"/>
      <c r="CV127" s="8"/>
    </row>
    <row r="128" spans="1:100" ht="18" customHeight="1">
      <c r="A128" s="110"/>
      <c r="B128" s="4">
        <v>73.099999999999994</v>
      </c>
      <c r="C128" s="113"/>
      <c r="D128" s="4">
        <v>0.9</v>
      </c>
      <c r="E128" s="113"/>
      <c r="F128" s="4">
        <v>6.8</v>
      </c>
      <c r="G128" s="113"/>
      <c r="H128" s="4">
        <v>68.099999999999994</v>
      </c>
      <c r="I128" s="113"/>
      <c r="J128" s="4">
        <v>3.1</v>
      </c>
      <c r="K128" s="113"/>
      <c r="L128" s="4">
        <v>6.1</v>
      </c>
      <c r="M128" s="113"/>
      <c r="N128" s="4">
        <v>69.8</v>
      </c>
      <c r="O128" s="113"/>
      <c r="P128" s="4">
        <v>4.3</v>
      </c>
      <c r="Q128" s="113"/>
      <c r="R128" s="4">
        <v>5.2</v>
      </c>
      <c r="S128" s="113"/>
      <c r="T128" s="4">
        <v>63.3</v>
      </c>
      <c r="U128" s="113"/>
      <c r="V128" s="4">
        <v>2.1</v>
      </c>
      <c r="W128" s="113"/>
      <c r="X128" s="4">
        <v>5</v>
      </c>
      <c r="Y128" s="113"/>
      <c r="Z128" s="4">
        <v>67.3</v>
      </c>
      <c r="AA128" s="113"/>
      <c r="AB128" s="4">
        <v>2.2999999999999998</v>
      </c>
      <c r="AC128" s="113"/>
      <c r="AD128" s="4">
        <v>6.3</v>
      </c>
      <c r="AE128" s="113"/>
      <c r="AF128" s="4">
        <v>67.3</v>
      </c>
      <c r="AG128" s="113"/>
      <c r="AH128" s="4">
        <v>3.3</v>
      </c>
      <c r="AI128" s="113"/>
      <c r="AJ128" s="4">
        <v>7.9</v>
      </c>
      <c r="AK128" s="113"/>
      <c r="AL128" s="4">
        <v>66.400000000000006</v>
      </c>
      <c r="AM128" s="113"/>
      <c r="AN128" s="4">
        <v>2.7</v>
      </c>
      <c r="AO128" s="113"/>
      <c r="AP128" s="4">
        <v>6.7</v>
      </c>
      <c r="AQ128" s="113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CU128" s="8"/>
      <c r="CV128" s="8"/>
    </row>
    <row r="129" spans="1:100" ht="18" customHeight="1">
      <c r="A129" s="110"/>
      <c r="B129" s="4">
        <v>70.7</v>
      </c>
      <c r="C129" s="113"/>
      <c r="D129" s="4">
        <v>0.9</v>
      </c>
      <c r="E129" s="113"/>
      <c r="F129" s="4">
        <v>7</v>
      </c>
      <c r="G129" s="113"/>
      <c r="H129" s="4">
        <v>66.5</v>
      </c>
      <c r="I129" s="113"/>
      <c r="J129" s="4">
        <v>2.4</v>
      </c>
      <c r="K129" s="113"/>
      <c r="L129" s="4">
        <v>7</v>
      </c>
      <c r="M129" s="113"/>
      <c r="N129" s="4">
        <v>66.900000000000006</v>
      </c>
      <c r="O129" s="113"/>
      <c r="P129" s="4">
        <v>1.6</v>
      </c>
      <c r="Q129" s="113"/>
      <c r="R129" s="4">
        <v>6.2</v>
      </c>
      <c r="S129" s="113"/>
      <c r="T129" s="4">
        <v>66</v>
      </c>
      <c r="U129" s="113"/>
      <c r="V129" s="4">
        <v>2.8</v>
      </c>
      <c r="W129" s="113"/>
      <c r="X129" s="4">
        <v>5.6</v>
      </c>
      <c r="Y129" s="113"/>
      <c r="Z129" s="4">
        <v>69.3</v>
      </c>
      <c r="AA129" s="113"/>
      <c r="AB129" s="4">
        <v>2.9</v>
      </c>
      <c r="AC129" s="113"/>
      <c r="AD129" s="4">
        <v>5.7</v>
      </c>
      <c r="AE129" s="113"/>
      <c r="AF129" s="4">
        <v>69.599999999999994</v>
      </c>
      <c r="AG129" s="113"/>
      <c r="AH129" s="4">
        <v>1.7</v>
      </c>
      <c r="AI129" s="113"/>
      <c r="AJ129" s="4">
        <v>7.6</v>
      </c>
      <c r="AK129" s="113"/>
      <c r="AL129" s="4">
        <v>67.2</v>
      </c>
      <c r="AM129" s="113"/>
      <c r="AN129" s="4">
        <v>1.5</v>
      </c>
      <c r="AO129" s="113"/>
      <c r="AP129" s="4">
        <v>7.9</v>
      </c>
      <c r="AQ129" s="113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CU129" s="8"/>
      <c r="CV129" s="8"/>
    </row>
    <row r="130" spans="1:100" ht="18" customHeight="1">
      <c r="A130" s="110">
        <v>4</v>
      </c>
      <c r="B130" s="4">
        <v>69.400000000000006</v>
      </c>
      <c r="C130" s="113">
        <f>(SUM(B130:B149)/20)</f>
        <v>70.044999999999987</v>
      </c>
      <c r="D130" s="4">
        <v>3.2</v>
      </c>
      <c r="E130" s="113">
        <f>(SUM(D130:D149)/20)</f>
        <v>1.9850000000000005</v>
      </c>
      <c r="F130" s="4">
        <v>8.3000000000000007</v>
      </c>
      <c r="G130" s="113">
        <f>(SUM(F130:F149)/20)</f>
        <v>6.1449999999999996</v>
      </c>
      <c r="H130" s="4">
        <v>69.2</v>
      </c>
      <c r="I130" s="113">
        <f>(SUM(H130:H149)/20)</f>
        <v>67.27</v>
      </c>
      <c r="J130" s="4">
        <v>2.2999999999999998</v>
      </c>
      <c r="K130" s="113">
        <f>(SUM(J130:J149)/20)</f>
        <v>1.9150000000000005</v>
      </c>
      <c r="L130" s="4">
        <v>5.6</v>
      </c>
      <c r="M130" s="113">
        <f>(SUM(L130:L149)/20)</f>
        <v>5.62</v>
      </c>
      <c r="N130" s="4">
        <v>67.7</v>
      </c>
      <c r="O130" s="113">
        <f>(SUM(N130:N149)/20)</f>
        <v>69.454999999999998</v>
      </c>
      <c r="P130" s="4">
        <v>3.4</v>
      </c>
      <c r="Q130" s="113">
        <f>(SUM(P130:P149)/20)</f>
        <v>1.7949999999999999</v>
      </c>
      <c r="R130" s="4">
        <v>6.5</v>
      </c>
      <c r="S130" s="113">
        <f>(SUM(R130:R149)/20)</f>
        <v>6.87</v>
      </c>
      <c r="T130" s="4">
        <v>69.2</v>
      </c>
      <c r="U130" s="113">
        <f>(SUM(T130:T149)/20)</f>
        <v>66.179999999999993</v>
      </c>
      <c r="V130" s="4">
        <v>0.5</v>
      </c>
      <c r="W130" s="113">
        <f>(SUM(V130:V149)/20)</f>
        <v>1.7900000000000003</v>
      </c>
      <c r="X130" s="4">
        <v>6.3</v>
      </c>
      <c r="Y130" s="113">
        <f>(SUM(X130:X149)/20)</f>
        <v>6.335</v>
      </c>
      <c r="Z130" s="4">
        <v>71.900000000000006</v>
      </c>
      <c r="AA130" s="113">
        <f>(SUM(Z130:Z149)/20)</f>
        <v>68.925000000000011</v>
      </c>
      <c r="AB130" s="4">
        <v>3.6</v>
      </c>
      <c r="AC130" s="113">
        <f>(SUM(AB130:AB149)/20)</f>
        <v>2.1300000000000003</v>
      </c>
      <c r="AD130" s="4">
        <v>5</v>
      </c>
      <c r="AE130" s="113">
        <f>(SUM(AD130:AD149)/20)</f>
        <v>6.2299999999999995</v>
      </c>
      <c r="AF130" s="4">
        <v>65.599999999999994</v>
      </c>
      <c r="AG130" s="113">
        <f>(SUM(AF130:AF149)/20)</f>
        <v>66.774999999999977</v>
      </c>
      <c r="AH130" s="4">
        <v>5.3</v>
      </c>
      <c r="AI130" s="113">
        <f>(SUM(AH130:AH149)/20)</f>
        <v>5.7549999999999981</v>
      </c>
      <c r="AJ130" s="4">
        <v>5.3</v>
      </c>
      <c r="AK130" s="113">
        <f>(SUM(AJ130:AJ149)/20)</f>
        <v>6.0799999999999983</v>
      </c>
      <c r="AL130" s="11">
        <v>67.3</v>
      </c>
      <c r="AM130" s="113">
        <f>(SUM(AL130:AL149)/20)</f>
        <v>67.365000000000009</v>
      </c>
      <c r="AN130" s="4">
        <v>1.5</v>
      </c>
      <c r="AO130" s="113">
        <f>(SUM(AN130:AN149)/20)</f>
        <v>2.3749999999999996</v>
      </c>
      <c r="AP130" s="4">
        <v>5.2</v>
      </c>
      <c r="AQ130" s="113">
        <f>(SUM(AP130:AP149)/20)</f>
        <v>6.33</v>
      </c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CU130" s="8"/>
      <c r="CV130" s="8"/>
    </row>
    <row r="131" spans="1:100" ht="18" customHeight="1">
      <c r="A131" s="110"/>
      <c r="B131" s="4">
        <v>68.5</v>
      </c>
      <c r="C131" s="113"/>
      <c r="D131" s="4">
        <v>1.9</v>
      </c>
      <c r="E131" s="113"/>
      <c r="F131" s="4">
        <v>3.4</v>
      </c>
      <c r="G131" s="113"/>
      <c r="H131" s="4">
        <v>67.8</v>
      </c>
      <c r="I131" s="113"/>
      <c r="J131" s="4">
        <v>2.5</v>
      </c>
      <c r="K131" s="113"/>
      <c r="L131" s="4">
        <v>6.9</v>
      </c>
      <c r="M131" s="113"/>
      <c r="N131" s="4">
        <v>65.900000000000006</v>
      </c>
      <c r="O131" s="113"/>
      <c r="P131" s="4">
        <v>2</v>
      </c>
      <c r="Q131" s="113"/>
      <c r="R131" s="4">
        <v>6.3</v>
      </c>
      <c r="S131" s="113"/>
      <c r="T131" s="4">
        <v>62.4</v>
      </c>
      <c r="U131" s="113"/>
      <c r="V131" s="4">
        <v>4.0999999999999996</v>
      </c>
      <c r="W131" s="113"/>
      <c r="X131" s="4">
        <v>5</v>
      </c>
      <c r="Y131" s="113"/>
      <c r="Z131" s="4">
        <v>70</v>
      </c>
      <c r="AA131" s="113"/>
      <c r="AB131" s="4">
        <v>4.8</v>
      </c>
      <c r="AC131" s="113"/>
      <c r="AD131" s="4">
        <v>5.8</v>
      </c>
      <c r="AE131" s="113"/>
      <c r="AF131" s="4">
        <v>68.8</v>
      </c>
      <c r="AG131" s="113"/>
      <c r="AH131" s="4">
        <v>7.5</v>
      </c>
      <c r="AI131" s="113"/>
      <c r="AJ131" s="4">
        <v>7.5</v>
      </c>
      <c r="AK131" s="113"/>
      <c r="AL131" s="4">
        <v>70.8</v>
      </c>
      <c r="AM131" s="113"/>
      <c r="AN131" s="4">
        <v>0.3</v>
      </c>
      <c r="AO131" s="113"/>
      <c r="AP131" s="4">
        <v>7.2</v>
      </c>
      <c r="AQ131" s="113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CU131" s="8"/>
      <c r="CV131" s="8"/>
    </row>
    <row r="132" spans="1:100" ht="18" customHeight="1">
      <c r="A132" s="110"/>
      <c r="B132" s="4">
        <v>73.900000000000006</v>
      </c>
      <c r="C132" s="113"/>
      <c r="D132" s="4">
        <v>2.6</v>
      </c>
      <c r="E132" s="113"/>
      <c r="F132" s="4">
        <v>4.4000000000000004</v>
      </c>
      <c r="G132" s="113"/>
      <c r="H132" s="4">
        <v>66.5</v>
      </c>
      <c r="I132" s="113"/>
      <c r="J132" s="4">
        <v>1.7</v>
      </c>
      <c r="K132" s="113"/>
      <c r="L132" s="4">
        <v>6.8</v>
      </c>
      <c r="M132" s="113"/>
      <c r="N132" s="4">
        <v>70.400000000000006</v>
      </c>
      <c r="O132" s="113"/>
      <c r="P132" s="4">
        <v>1.5</v>
      </c>
      <c r="Q132" s="113"/>
      <c r="R132" s="4">
        <v>7.3</v>
      </c>
      <c r="S132" s="113"/>
      <c r="T132" s="4">
        <v>67.099999999999994</v>
      </c>
      <c r="U132" s="113"/>
      <c r="V132" s="4">
        <v>2.6</v>
      </c>
      <c r="W132" s="113"/>
      <c r="X132" s="4">
        <v>5.6</v>
      </c>
      <c r="Y132" s="113"/>
      <c r="Z132" s="4">
        <v>69.8</v>
      </c>
      <c r="AA132" s="113"/>
      <c r="AB132" s="4">
        <v>2.2000000000000002</v>
      </c>
      <c r="AC132" s="113"/>
      <c r="AD132" s="4">
        <v>6.1</v>
      </c>
      <c r="AE132" s="113"/>
      <c r="AF132" s="4">
        <v>68.2</v>
      </c>
      <c r="AG132" s="113"/>
      <c r="AH132" s="4">
        <v>5.6</v>
      </c>
      <c r="AI132" s="113"/>
      <c r="AJ132" s="4">
        <v>5.6</v>
      </c>
      <c r="AK132" s="113"/>
      <c r="AL132" s="4">
        <v>67.400000000000006</v>
      </c>
      <c r="AM132" s="113"/>
      <c r="AN132" s="4">
        <v>2.6</v>
      </c>
      <c r="AO132" s="113"/>
      <c r="AP132" s="4">
        <v>5</v>
      </c>
      <c r="AQ132" s="113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CU132" s="8"/>
      <c r="CV132" s="8"/>
    </row>
    <row r="133" spans="1:100" ht="18" customHeight="1">
      <c r="A133" s="110"/>
      <c r="B133" s="4">
        <v>70.099999999999994</v>
      </c>
      <c r="C133" s="113"/>
      <c r="D133" s="4">
        <v>1.3</v>
      </c>
      <c r="E133" s="113"/>
      <c r="F133" s="4">
        <v>4.9000000000000004</v>
      </c>
      <c r="G133" s="113"/>
      <c r="H133" s="4">
        <v>67.099999999999994</v>
      </c>
      <c r="I133" s="113"/>
      <c r="J133" s="4">
        <v>2.1</v>
      </c>
      <c r="K133" s="113"/>
      <c r="L133" s="4">
        <v>6.9</v>
      </c>
      <c r="M133" s="113"/>
      <c r="N133" s="4">
        <v>71.400000000000006</v>
      </c>
      <c r="O133" s="113"/>
      <c r="P133" s="4">
        <v>1.5</v>
      </c>
      <c r="Q133" s="113"/>
      <c r="R133" s="4">
        <v>8.5</v>
      </c>
      <c r="S133" s="113"/>
      <c r="T133" s="4">
        <v>67.599999999999994</v>
      </c>
      <c r="U133" s="113"/>
      <c r="V133" s="4">
        <v>2.2000000000000002</v>
      </c>
      <c r="W133" s="113"/>
      <c r="X133" s="4">
        <v>6.7</v>
      </c>
      <c r="Y133" s="113"/>
      <c r="Z133" s="4">
        <v>65.2</v>
      </c>
      <c r="AA133" s="113"/>
      <c r="AB133" s="4">
        <v>2.1</v>
      </c>
      <c r="AC133" s="113"/>
      <c r="AD133" s="4">
        <v>8</v>
      </c>
      <c r="AE133" s="113"/>
      <c r="AF133" s="4">
        <v>67</v>
      </c>
      <c r="AG133" s="113"/>
      <c r="AH133" s="4">
        <v>5.6</v>
      </c>
      <c r="AI133" s="113"/>
      <c r="AJ133" s="4">
        <v>5.6</v>
      </c>
      <c r="AK133" s="113"/>
      <c r="AL133" s="4">
        <v>64.400000000000006</v>
      </c>
      <c r="AM133" s="113"/>
      <c r="AN133" s="4">
        <v>1.8</v>
      </c>
      <c r="AO133" s="113"/>
      <c r="AP133" s="4">
        <v>7.8</v>
      </c>
      <c r="AQ133" s="113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CU133" s="8"/>
      <c r="CV133" s="8"/>
    </row>
    <row r="134" spans="1:100" ht="18" customHeight="1">
      <c r="A134" s="110"/>
      <c r="B134" s="4">
        <v>68.400000000000006</v>
      </c>
      <c r="C134" s="113"/>
      <c r="D134" s="4">
        <v>2.5</v>
      </c>
      <c r="E134" s="113"/>
      <c r="F134" s="4">
        <v>6.3</v>
      </c>
      <c r="G134" s="113"/>
      <c r="H134" s="4">
        <v>66.900000000000006</v>
      </c>
      <c r="I134" s="113"/>
      <c r="J134" s="4">
        <v>2.1</v>
      </c>
      <c r="K134" s="113"/>
      <c r="L134" s="4">
        <v>5.0999999999999996</v>
      </c>
      <c r="M134" s="113"/>
      <c r="N134" s="4">
        <v>69</v>
      </c>
      <c r="O134" s="113"/>
      <c r="P134" s="4">
        <v>1.9</v>
      </c>
      <c r="Q134" s="113"/>
      <c r="R134" s="4">
        <v>5.5</v>
      </c>
      <c r="S134" s="113"/>
      <c r="T134" s="4">
        <v>63.6</v>
      </c>
      <c r="U134" s="113"/>
      <c r="V134" s="4">
        <v>0.8</v>
      </c>
      <c r="W134" s="113"/>
      <c r="X134" s="4">
        <v>7</v>
      </c>
      <c r="Y134" s="113"/>
      <c r="Z134" s="4">
        <v>71</v>
      </c>
      <c r="AA134" s="113"/>
      <c r="AB134" s="4">
        <v>1.3</v>
      </c>
      <c r="AC134" s="113"/>
      <c r="AD134" s="4">
        <v>6.2</v>
      </c>
      <c r="AE134" s="113"/>
      <c r="AF134" s="4">
        <v>65.599999999999994</v>
      </c>
      <c r="AG134" s="113"/>
      <c r="AH134" s="4">
        <v>6.5</v>
      </c>
      <c r="AI134" s="113"/>
      <c r="AJ134" s="4">
        <v>6.5</v>
      </c>
      <c r="AK134" s="113"/>
      <c r="AL134" s="4">
        <v>59.1</v>
      </c>
      <c r="AM134" s="113"/>
      <c r="AN134" s="4">
        <v>2.7</v>
      </c>
      <c r="AO134" s="113"/>
      <c r="AP134" s="4">
        <v>5.3</v>
      </c>
      <c r="AQ134" s="113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CU134" s="8"/>
      <c r="CV134" s="8"/>
    </row>
    <row r="135" spans="1:100" ht="18" customHeight="1">
      <c r="A135" s="110"/>
      <c r="B135" s="4">
        <v>70.7</v>
      </c>
      <c r="C135" s="113"/>
      <c r="D135" s="4">
        <v>1.5</v>
      </c>
      <c r="E135" s="113"/>
      <c r="F135" s="4">
        <v>8.4</v>
      </c>
      <c r="G135" s="113"/>
      <c r="H135" s="4">
        <v>66.8</v>
      </c>
      <c r="I135" s="113"/>
      <c r="J135" s="4">
        <v>2.4</v>
      </c>
      <c r="K135" s="113"/>
      <c r="L135" s="4">
        <v>3.9</v>
      </c>
      <c r="M135" s="113"/>
      <c r="N135" s="4">
        <v>68</v>
      </c>
      <c r="O135" s="113"/>
      <c r="P135" s="4">
        <v>3.6</v>
      </c>
      <c r="Q135" s="113"/>
      <c r="R135" s="4">
        <v>8.1</v>
      </c>
      <c r="S135" s="113"/>
      <c r="T135" s="4">
        <v>67.3</v>
      </c>
      <c r="U135" s="113"/>
      <c r="V135" s="4">
        <v>2.2999999999999998</v>
      </c>
      <c r="W135" s="113"/>
      <c r="X135" s="4">
        <v>6.3</v>
      </c>
      <c r="Y135" s="113"/>
      <c r="Z135" s="4">
        <v>68.099999999999994</v>
      </c>
      <c r="AA135" s="113"/>
      <c r="AB135" s="4">
        <v>1.3</v>
      </c>
      <c r="AC135" s="113"/>
      <c r="AD135" s="4">
        <v>6.5</v>
      </c>
      <c r="AE135" s="113"/>
      <c r="AF135" s="4">
        <v>66</v>
      </c>
      <c r="AG135" s="113"/>
      <c r="AH135" s="4">
        <v>7.5</v>
      </c>
      <c r="AI135" s="113"/>
      <c r="AJ135" s="4">
        <v>7.5</v>
      </c>
      <c r="AK135" s="113"/>
      <c r="AL135" s="4">
        <v>69.2</v>
      </c>
      <c r="AM135" s="113"/>
      <c r="AN135" s="4">
        <v>1.8</v>
      </c>
      <c r="AO135" s="113"/>
      <c r="AP135" s="4">
        <v>7.1</v>
      </c>
      <c r="AQ135" s="113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CU135" s="8"/>
      <c r="CV135" s="8"/>
    </row>
    <row r="136" spans="1:100" ht="18" customHeight="1">
      <c r="A136" s="110"/>
      <c r="B136" s="4">
        <v>66.7</v>
      </c>
      <c r="C136" s="113"/>
      <c r="D136" s="4">
        <v>3.6</v>
      </c>
      <c r="E136" s="113"/>
      <c r="F136" s="4">
        <v>5.0999999999999996</v>
      </c>
      <c r="G136" s="113"/>
      <c r="H136" s="4">
        <v>66.5</v>
      </c>
      <c r="I136" s="113"/>
      <c r="J136" s="4">
        <v>2.4</v>
      </c>
      <c r="K136" s="113"/>
      <c r="L136" s="4">
        <v>3.9</v>
      </c>
      <c r="M136" s="113"/>
      <c r="N136" s="4">
        <v>69.099999999999994</v>
      </c>
      <c r="O136" s="113"/>
      <c r="P136" s="4">
        <v>1.7</v>
      </c>
      <c r="Q136" s="113"/>
      <c r="R136" s="4">
        <v>5.4</v>
      </c>
      <c r="S136" s="113"/>
      <c r="T136" s="4">
        <v>67.400000000000006</v>
      </c>
      <c r="U136" s="113"/>
      <c r="V136" s="4">
        <v>3.9</v>
      </c>
      <c r="W136" s="113"/>
      <c r="X136" s="4">
        <v>6</v>
      </c>
      <c r="Y136" s="113"/>
      <c r="Z136" s="4">
        <v>67.2</v>
      </c>
      <c r="AA136" s="113"/>
      <c r="AB136" s="4">
        <v>1.6</v>
      </c>
      <c r="AC136" s="113"/>
      <c r="AD136" s="4">
        <v>6.1</v>
      </c>
      <c r="AE136" s="113"/>
      <c r="AF136" s="4">
        <v>64.5</v>
      </c>
      <c r="AG136" s="113"/>
      <c r="AH136" s="4">
        <v>5.3</v>
      </c>
      <c r="AI136" s="113"/>
      <c r="AJ136" s="4">
        <v>5.3</v>
      </c>
      <c r="AK136" s="113"/>
      <c r="AL136" s="4">
        <v>66.8</v>
      </c>
      <c r="AM136" s="113"/>
      <c r="AN136" s="4">
        <v>1.2</v>
      </c>
      <c r="AO136" s="113"/>
      <c r="AP136" s="4">
        <v>6.6</v>
      </c>
      <c r="AQ136" s="113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CU136" s="8"/>
      <c r="CV136" s="8"/>
    </row>
    <row r="137" spans="1:100" ht="18" customHeight="1">
      <c r="A137" s="110"/>
      <c r="B137" s="4">
        <v>70.099999999999994</v>
      </c>
      <c r="C137" s="113"/>
      <c r="D137" s="4">
        <v>2.9</v>
      </c>
      <c r="E137" s="113"/>
      <c r="F137" s="4">
        <v>5.4</v>
      </c>
      <c r="G137" s="113"/>
      <c r="H137" s="4">
        <v>67.2</v>
      </c>
      <c r="I137" s="113"/>
      <c r="J137" s="4">
        <v>1.8</v>
      </c>
      <c r="K137" s="113"/>
      <c r="L137" s="4">
        <v>4.2</v>
      </c>
      <c r="M137" s="113"/>
      <c r="N137" s="4">
        <v>71.7</v>
      </c>
      <c r="O137" s="113"/>
      <c r="P137" s="4">
        <v>1</v>
      </c>
      <c r="Q137" s="113"/>
      <c r="R137" s="4">
        <v>7</v>
      </c>
      <c r="S137" s="113"/>
      <c r="T137" s="4">
        <v>65.8</v>
      </c>
      <c r="U137" s="113"/>
      <c r="V137" s="4">
        <v>3.2</v>
      </c>
      <c r="W137" s="113"/>
      <c r="X137" s="4">
        <v>6.3</v>
      </c>
      <c r="Y137" s="113"/>
      <c r="Z137" s="4">
        <v>70.7</v>
      </c>
      <c r="AA137" s="113"/>
      <c r="AB137" s="4">
        <v>2.2999999999999998</v>
      </c>
      <c r="AC137" s="113"/>
      <c r="AD137" s="4">
        <v>5</v>
      </c>
      <c r="AE137" s="113"/>
      <c r="AF137" s="4">
        <v>65.3</v>
      </c>
      <c r="AG137" s="113"/>
      <c r="AH137" s="4">
        <v>7.3</v>
      </c>
      <c r="AI137" s="113"/>
      <c r="AJ137" s="4">
        <v>7.3</v>
      </c>
      <c r="AK137" s="113"/>
      <c r="AL137" s="4">
        <v>70.900000000000006</v>
      </c>
      <c r="AM137" s="113"/>
      <c r="AN137" s="4">
        <v>3.4</v>
      </c>
      <c r="AO137" s="113"/>
      <c r="AP137" s="4">
        <v>5.3</v>
      </c>
      <c r="AQ137" s="113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CU137" s="8"/>
      <c r="CV137" s="8"/>
    </row>
    <row r="138" spans="1:100" ht="18" customHeight="1">
      <c r="A138" s="110"/>
      <c r="B138" s="4">
        <v>69</v>
      </c>
      <c r="C138" s="113"/>
      <c r="D138" s="4">
        <v>0.7</v>
      </c>
      <c r="E138" s="113"/>
      <c r="F138" s="4">
        <v>6.4</v>
      </c>
      <c r="G138" s="113"/>
      <c r="H138" s="4">
        <v>68.3</v>
      </c>
      <c r="I138" s="113"/>
      <c r="J138" s="4">
        <v>1.5</v>
      </c>
      <c r="K138" s="113"/>
      <c r="L138" s="4">
        <v>4.0999999999999996</v>
      </c>
      <c r="M138" s="113"/>
      <c r="N138" s="4">
        <v>70</v>
      </c>
      <c r="O138" s="113"/>
      <c r="P138" s="4">
        <v>2.4</v>
      </c>
      <c r="Q138" s="113"/>
      <c r="R138" s="4">
        <v>6.1</v>
      </c>
      <c r="S138" s="113"/>
      <c r="T138" s="4">
        <v>68.8</v>
      </c>
      <c r="U138" s="113"/>
      <c r="V138" s="4">
        <v>1</v>
      </c>
      <c r="W138" s="113"/>
      <c r="X138" s="4">
        <v>6.7</v>
      </c>
      <c r="Y138" s="113"/>
      <c r="Z138" s="4">
        <v>69.599999999999994</v>
      </c>
      <c r="AA138" s="113"/>
      <c r="AB138" s="4">
        <v>2.2000000000000002</v>
      </c>
      <c r="AC138" s="113"/>
      <c r="AD138" s="4">
        <v>6.6</v>
      </c>
      <c r="AE138" s="113"/>
      <c r="AF138" s="4">
        <v>65.8</v>
      </c>
      <c r="AG138" s="113"/>
      <c r="AH138" s="4">
        <v>6.3</v>
      </c>
      <c r="AI138" s="113"/>
      <c r="AJ138" s="4">
        <v>6.3</v>
      </c>
      <c r="AK138" s="113"/>
      <c r="AL138" s="4">
        <v>68.7</v>
      </c>
      <c r="AM138" s="113"/>
      <c r="AN138" s="4">
        <v>2.4</v>
      </c>
      <c r="AO138" s="113"/>
      <c r="AP138" s="4">
        <v>7.1</v>
      </c>
      <c r="AQ138" s="113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CU138" s="8"/>
      <c r="CV138" s="8"/>
    </row>
    <row r="139" spans="1:100" ht="18" customHeight="1">
      <c r="A139" s="110"/>
      <c r="B139" s="4">
        <v>70</v>
      </c>
      <c r="C139" s="113"/>
      <c r="D139" s="4">
        <v>1.3</v>
      </c>
      <c r="E139" s="113"/>
      <c r="F139" s="4">
        <v>5.8</v>
      </c>
      <c r="G139" s="113"/>
      <c r="H139" s="4">
        <v>68.400000000000006</v>
      </c>
      <c r="I139" s="113"/>
      <c r="J139" s="4">
        <v>1.3</v>
      </c>
      <c r="K139" s="113"/>
      <c r="L139" s="4">
        <v>4.0999999999999996</v>
      </c>
      <c r="M139" s="113"/>
      <c r="N139" s="4">
        <v>67.099999999999994</v>
      </c>
      <c r="O139" s="113"/>
      <c r="P139" s="4">
        <v>1.7</v>
      </c>
      <c r="Q139" s="113"/>
      <c r="R139" s="4">
        <v>9.4</v>
      </c>
      <c r="S139" s="113"/>
      <c r="T139" s="4">
        <v>64.7</v>
      </c>
      <c r="U139" s="113"/>
      <c r="V139" s="4">
        <v>1.7</v>
      </c>
      <c r="W139" s="113"/>
      <c r="X139" s="4">
        <v>6.8</v>
      </c>
      <c r="Y139" s="113"/>
      <c r="Z139" s="4">
        <v>68.599999999999994</v>
      </c>
      <c r="AA139" s="113"/>
      <c r="AB139" s="4">
        <v>1.9</v>
      </c>
      <c r="AC139" s="113"/>
      <c r="AD139" s="4">
        <v>6.1</v>
      </c>
      <c r="AE139" s="113"/>
      <c r="AF139" s="4">
        <v>63.5</v>
      </c>
      <c r="AG139" s="113"/>
      <c r="AH139" s="4">
        <v>5.9</v>
      </c>
      <c r="AI139" s="113"/>
      <c r="AJ139" s="4">
        <v>5.9</v>
      </c>
      <c r="AK139" s="113"/>
      <c r="AL139" s="4">
        <v>71.3</v>
      </c>
      <c r="AM139" s="113"/>
      <c r="AN139" s="4">
        <v>0.6</v>
      </c>
      <c r="AO139" s="113"/>
      <c r="AP139" s="4">
        <v>7.1</v>
      </c>
      <c r="AQ139" s="113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CU139" s="8"/>
      <c r="CV139" s="8"/>
    </row>
    <row r="140" spans="1:100" ht="18" customHeight="1">
      <c r="A140" s="110"/>
      <c r="B140" s="4">
        <v>71.5</v>
      </c>
      <c r="C140" s="113"/>
      <c r="D140" s="4">
        <v>1.3</v>
      </c>
      <c r="E140" s="113"/>
      <c r="F140" s="4">
        <v>7.6</v>
      </c>
      <c r="G140" s="113"/>
      <c r="H140" s="4">
        <v>66</v>
      </c>
      <c r="I140" s="113"/>
      <c r="J140" s="4">
        <v>0.6</v>
      </c>
      <c r="K140" s="113"/>
      <c r="L140" s="4">
        <v>5.8</v>
      </c>
      <c r="M140" s="113"/>
      <c r="N140" s="4">
        <v>68.900000000000006</v>
      </c>
      <c r="O140" s="113"/>
      <c r="P140" s="4">
        <v>0.9</v>
      </c>
      <c r="Q140" s="113"/>
      <c r="R140" s="4">
        <v>8.6</v>
      </c>
      <c r="S140" s="113"/>
      <c r="T140" s="4">
        <v>64.7</v>
      </c>
      <c r="U140" s="113"/>
      <c r="V140" s="4">
        <v>1.6</v>
      </c>
      <c r="W140" s="113"/>
      <c r="X140" s="4">
        <v>5.7</v>
      </c>
      <c r="Y140" s="113"/>
      <c r="Z140" s="4">
        <v>66.2</v>
      </c>
      <c r="AA140" s="113"/>
      <c r="AB140" s="4">
        <v>0.5</v>
      </c>
      <c r="AC140" s="113"/>
      <c r="AD140" s="4">
        <v>6.2</v>
      </c>
      <c r="AE140" s="113"/>
      <c r="AF140" s="4">
        <v>62</v>
      </c>
      <c r="AG140" s="113"/>
      <c r="AH140" s="4">
        <v>7.1</v>
      </c>
      <c r="AI140" s="113"/>
      <c r="AJ140" s="4">
        <v>7.1</v>
      </c>
      <c r="AK140" s="113"/>
      <c r="AL140" s="4">
        <v>69.3</v>
      </c>
      <c r="AM140" s="113"/>
      <c r="AN140" s="4">
        <v>2</v>
      </c>
      <c r="AO140" s="113"/>
      <c r="AP140" s="4">
        <v>6.3</v>
      </c>
      <c r="AQ140" s="113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CU140" s="8"/>
      <c r="CV140" s="8"/>
    </row>
    <row r="141" spans="1:100" ht="18" customHeight="1">
      <c r="A141" s="110"/>
      <c r="B141" s="4">
        <v>66.400000000000006</v>
      </c>
      <c r="C141" s="113"/>
      <c r="D141" s="4">
        <v>3.1</v>
      </c>
      <c r="E141" s="113"/>
      <c r="F141" s="4">
        <v>6</v>
      </c>
      <c r="G141" s="113"/>
      <c r="H141" s="4">
        <v>67.099999999999994</v>
      </c>
      <c r="I141" s="113"/>
      <c r="J141" s="4">
        <v>1.5</v>
      </c>
      <c r="K141" s="113"/>
      <c r="L141" s="4">
        <v>5.7</v>
      </c>
      <c r="M141" s="113"/>
      <c r="N141" s="4">
        <v>71</v>
      </c>
      <c r="O141" s="113"/>
      <c r="P141" s="4">
        <v>0.7</v>
      </c>
      <c r="Q141" s="113"/>
      <c r="R141" s="4">
        <v>6</v>
      </c>
      <c r="S141" s="113"/>
      <c r="T141" s="4">
        <v>56.9</v>
      </c>
      <c r="U141" s="113"/>
      <c r="V141" s="4">
        <v>1.7</v>
      </c>
      <c r="W141" s="113"/>
      <c r="X141" s="4">
        <v>5.3</v>
      </c>
      <c r="Y141" s="113"/>
      <c r="Z141" s="4">
        <v>66.7</v>
      </c>
      <c r="AA141" s="113"/>
      <c r="AB141" s="4">
        <v>2.8</v>
      </c>
      <c r="AC141" s="113"/>
      <c r="AD141" s="4">
        <v>5.8</v>
      </c>
      <c r="AE141" s="113"/>
      <c r="AF141" s="4">
        <v>69.599999999999994</v>
      </c>
      <c r="AG141" s="113"/>
      <c r="AH141" s="4">
        <v>1.6</v>
      </c>
      <c r="AI141" s="113"/>
      <c r="AJ141" s="4">
        <v>6.6</v>
      </c>
      <c r="AK141" s="113"/>
      <c r="AL141" s="4">
        <v>67.8</v>
      </c>
      <c r="AM141" s="113"/>
      <c r="AN141" s="4">
        <v>4.5999999999999996</v>
      </c>
      <c r="AO141" s="113"/>
      <c r="AP141" s="4">
        <v>6.4</v>
      </c>
      <c r="AQ141" s="113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CU141" s="8"/>
      <c r="CV141" s="8"/>
    </row>
    <row r="142" spans="1:100" ht="18" customHeight="1">
      <c r="A142" s="110"/>
      <c r="B142" s="4">
        <v>70.3</v>
      </c>
      <c r="C142" s="113"/>
      <c r="D142" s="4">
        <v>-0.1</v>
      </c>
      <c r="E142" s="113"/>
      <c r="F142" s="4">
        <v>8.5</v>
      </c>
      <c r="G142" s="113"/>
      <c r="H142" s="4">
        <v>67.900000000000006</v>
      </c>
      <c r="I142" s="113"/>
      <c r="J142" s="4">
        <v>1.6</v>
      </c>
      <c r="K142" s="113"/>
      <c r="L142" s="4">
        <v>5.9</v>
      </c>
      <c r="M142" s="113"/>
      <c r="N142" s="4">
        <v>69.7</v>
      </c>
      <c r="O142" s="113"/>
      <c r="P142" s="4">
        <v>2.2999999999999998</v>
      </c>
      <c r="Q142" s="113"/>
      <c r="R142" s="4">
        <v>5.4</v>
      </c>
      <c r="S142" s="113"/>
      <c r="T142" s="4">
        <v>66.599999999999994</v>
      </c>
      <c r="U142" s="113"/>
      <c r="V142" s="4">
        <v>2.5</v>
      </c>
      <c r="W142" s="113"/>
      <c r="X142" s="4">
        <v>5.9</v>
      </c>
      <c r="Y142" s="113"/>
      <c r="Z142" s="4">
        <v>69.3</v>
      </c>
      <c r="AA142" s="113"/>
      <c r="AB142" s="4">
        <v>1.9</v>
      </c>
      <c r="AC142" s="113"/>
      <c r="AD142" s="4">
        <v>7.5</v>
      </c>
      <c r="AE142" s="113"/>
      <c r="AF142" s="4">
        <v>67.099999999999994</v>
      </c>
      <c r="AG142" s="113"/>
      <c r="AH142" s="4">
        <v>5.3</v>
      </c>
      <c r="AI142" s="113"/>
      <c r="AJ142" s="4">
        <v>5.3</v>
      </c>
      <c r="AK142" s="113"/>
      <c r="AL142" s="4">
        <v>65.2</v>
      </c>
      <c r="AM142" s="113"/>
      <c r="AN142" s="4">
        <v>2</v>
      </c>
      <c r="AO142" s="113"/>
      <c r="AP142" s="4">
        <v>7.1</v>
      </c>
      <c r="AQ142" s="113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CU142" s="8"/>
      <c r="CV142" s="8"/>
    </row>
    <row r="143" spans="1:100" ht="18" customHeight="1">
      <c r="A143" s="110"/>
      <c r="B143" s="4">
        <v>70</v>
      </c>
      <c r="C143" s="113"/>
      <c r="D143" s="4">
        <v>0.8</v>
      </c>
      <c r="E143" s="113"/>
      <c r="F143" s="4">
        <v>6.9</v>
      </c>
      <c r="G143" s="113"/>
      <c r="H143" s="4">
        <v>66.8</v>
      </c>
      <c r="I143" s="113"/>
      <c r="J143" s="4">
        <v>1.8</v>
      </c>
      <c r="K143" s="113"/>
      <c r="L143" s="4">
        <v>5.7</v>
      </c>
      <c r="M143" s="113"/>
      <c r="N143" s="4">
        <v>70.2</v>
      </c>
      <c r="O143" s="113"/>
      <c r="P143" s="4">
        <v>3</v>
      </c>
      <c r="Q143" s="113"/>
      <c r="R143" s="4">
        <v>5.8</v>
      </c>
      <c r="S143" s="113"/>
      <c r="T143" s="4">
        <v>63</v>
      </c>
      <c r="U143" s="113"/>
      <c r="V143" s="4">
        <v>0</v>
      </c>
      <c r="W143" s="113"/>
      <c r="X143" s="4">
        <v>8</v>
      </c>
      <c r="Y143" s="113"/>
      <c r="Z143" s="4">
        <v>67.7</v>
      </c>
      <c r="AA143" s="113"/>
      <c r="AB143" s="4">
        <v>1.6</v>
      </c>
      <c r="AC143" s="113"/>
      <c r="AD143" s="4">
        <v>5.9</v>
      </c>
      <c r="AE143" s="113"/>
      <c r="AF143" s="4">
        <v>66.3</v>
      </c>
      <c r="AG143" s="113"/>
      <c r="AH143" s="4">
        <v>5.3</v>
      </c>
      <c r="AI143" s="113"/>
      <c r="AJ143" s="4">
        <v>0.5</v>
      </c>
      <c r="AK143" s="113"/>
      <c r="AL143" s="4">
        <v>67.8</v>
      </c>
      <c r="AM143" s="113"/>
      <c r="AN143" s="4">
        <v>1.9</v>
      </c>
      <c r="AO143" s="113"/>
      <c r="AP143" s="4">
        <v>6.8</v>
      </c>
      <c r="AQ143" s="113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CU143" s="8"/>
      <c r="CV143" s="8"/>
    </row>
    <row r="144" spans="1:100" ht="18" customHeight="1">
      <c r="A144" s="110"/>
      <c r="B144" s="4">
        <v>73.7</v>
      </c>
      <c r="C144" s="113"/>
      <c r="D144" s="4">
        <v>1.6</v>
      </c>
      <c r="E144" s="113"/>
      <c r="F144" s="4">
        <v>5.3</v>
      </c>
      <c r="G144" s="113"/>
      <c r="H144" s="4">
        <v>66.900000000000006</v>
      </c>
      <c r="I144" s="113"/>
      <c r="J144" s="4">
        <v>2.1</v>
      </c>
      <c r="K144" s="113"/>
      <c r="L144" s="4">
        <v>6.1</v>
      </c>
      <c r="M144" s="113"/>
      <c r="N144" s="4">
        <v>68.7</v>
      </c>
      <c r="O144" s="113"/>
      <c r="P144" s="4">
        <v>1.6</v>
      </c>
      <c r="Q144" s="113"/>
      <c r="R144" s="4">
        <v>7.2</v>
      </c>
      <c r="S144" s="113"/>
      <c r="T144" s="4">
        <v>65.2</v>
      </c>
      <c r="U144" s="113"/>
      <c r="V144" s="4">
        <v>2</v>
      </c>
      <c r="W144" s="113"/>
      <c r="X144" s="4">
        <v>7.1</v>
      </c>
      <c r="Y144" s="113"/>
      <c r="Z144" s="4">
        <v>67.900000000000006</v>
      </c>
      <c r="AA144" s="113"/>
      <c r="AB144" s="4">
        <v>2.2000000000000002</v>
      </c>
      <c r="AC144" s="113"/>
      <c r="AD144" s="4">
        <v>6.2</v>
      </c>
      <c r="AE144" s="113"/>
      <c r="AF144" s="4">
        <v>67.7</v>
      </c>
      <c r="AG144" s="113"/>
      <c r="AH144" s="4">
        <v>0.5</v>
      </c>
      <c r="AI144" s="113"/>
      <c r="AJ144" s="4">
        <v>6.2</v>
      </c>
      <c r="AK144" s="113"/>
      <c r="AL144" s="4">
        <v>65.099999999999994</v>
      </c>
      <c r="AM144" s="113"/>
      <c r="AN144" s="4">
        <v>2</v>
      </c>
      <c r="AO144" s="113"/>
      <c r="AP144" s="4">
        <v>5.2</v>
      </c>
      <c r="AQ144" s="113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CU144" s="8"/>
      <c r="CV144" s="8"/>
    </row>
    <row r="145" spans="1:100" ht="18" customHeight="1">
      <c r="A145" s="110"/>
      <c r="B145" s="4">
        <v>71.5</v>
      </c>
      <c r="C145" s="113"/>
      <c r="D145" s="4">
        <v>4.2</v>
      </c>
      <c r="E145" s="113"/>
      <c r="F145" s="4">
        <v>4.0999999999999996</v>
      </c>
      <c r="G145" s="113"/>
      <c r="H145" s="4">
        <v>68.7</v>
      </c>
      <c r="I145" s="113"/>
      <c r="J145" s="4">
        <v>2.4</v>
      </c>
      <c r="K145" s="113"/>
      <c r="L145" s="4">
        <v>6.4</v>
      </c>
      <c r="M145" s="113"/>
      <c r="N145" s="4">
        <v>69</v>
      </c>
      <c r="O145" s="113"/>
      <c r="P145" s="4">
        <v>-0.1</v>
      </c>
      <c r="Q145" s="113"/>
      <c r="R145" s="4">
        <v>7.9</v>
      </c>
      <c r="S145" s="113"/>
      <c r="T145" s="4">
        <v>67.400000000000006</v>
      </c>
      <c r="U145" s="113"/>
      <c r="V145" s="4">
        <v>1.4</v>
      </c>
      <c r="W145" s="113"/>
      <c r="X145" s="4">
        <v>7.4</v>
      </c>
      <c r="Y145" s="113"/>
      <c r="Z145" s="4">
        <v>67.7</v>
      </c>
      <c r="AA145" s="113"/>
      <c r="AB145" s="4" t="s">
        <v>17</v>
      </c>
      <c r="AC145" s="113"/>
      <c r="AD145" s="4">
        <v>5.5</v>
      </c>
      <c r="AE145" s="113"/>
      <c r="AF145" s="4">
        <v>68.900000000000006</v>
      </c>
      <c r="AG145" s="113"/>
      <c r="AH145" s="4">
        <v>6.2</v>
      </c>
      <c r="AI145" s="113"/>
      <c r="AJ145" s="4">
        <v>5.6</v>
      </c>
      <c r="AK145" s="113"/>
      <c r="AL145" s="4">
        <v>68.900000000000006</v>
      </c>
      <c r="AM145" s="113"/>
      <c r="AN145" s="4">
        <v>1.9</v>
      </c>
      <c r="AO145" s="113"/>
      <c r="AP145" s="4">
        <v>5.5</v>
      </c>
      <c r="AQ145" s="113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CU145" s="8"/>
      <c r="CV145" s="8"/>
    </row>
    <row r="146" spans="1:100" ht="18" customHeight="1">
      <c r="A146" s="110"/>
      <c r="B146" s="4">
        <v>71.2</v>
      </c>
      <c r="C146" s="113"/>
      <c r="D146" s="4">
        <v>3.2</v>
      </c>
      <c r="E146" s="113"/>
      <c r="F146" s="4">
        <v>5.0999999999999996</v>
      </c>
      <c r="G146" s="113"/>
      <c r="H146" s="4">
        <v>68.5</v>
      </c>
      <c r="I146" s="113"/>
      <c r="J146" s="4">
        <v>1.9</v>
      </c>
      <c r="K146" s="113"/>
      <c r="L146" s="4">
        <v>5.5</v>
      </c>
      <c r="M146" s="113"/>
      <c r="N146" s="4">
        <v>70</v>
      </c>
      <c r="O146" s="113"/>
      <c r="P146" s="4">
        <v>2.7</v>
      </c>
      <c r="Q146" s="113"/>
      <c r="R146" s="4">
        <v>5.4</v>
      </c>
      <c r="S146" s="113"/>
      <c r="T146" s="4">
        <v>67.3</v>
      </c>
      <c r="U146" s="113"/>
      <c r="V146" s="4">
        <v>0.8</v>
      </c>
      <c r="W146" s="113"/>
      <c r="X146" s="4">
        <v>6.7</v>
      </c>
      <c r="Y146" s="113"/>
      <c r="Z146" s="4">
        <v>70.8</v>
      </c>
      <c r="AA146" s="113"/>
      <c r="AB146" s="4">
        <v>0.8</v>
      </c>
      <c r="AC146" s="113"/>
      <c r="AD146" s="4">
        <v>7.3</v>
      </c>
      <c r="AE146" s="113"/>
      <c r="AF146" s="4">
        <v>67.099999999999994</v>
      </c>
      <c r="AG146" s="113"/>
      <c r="AH146" s="4">
        <v>5.6</v>
      </c>
      <c r="AI146" s="113"/>
      <c r="AJ146" s="4">
        <v>6.1</v>
      </c>
      <c r="AK146" s="113"/>
      <c r="AL146" s="4">
        <v>66.3</v>
      </c>
      <c r="AM146" s="113"/>
      <c r="AN146" s="4">
        <v>3</v>
      </c>
      <c r="AO146" s="113"/>
      <c r="AP146" s="4">
        <v>7.4</v>
      </c>
      <c r="AQ146" s="113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CU146" s="8"/>
      <c r="CV146" s="8"/>
    </row>
    <row r="147" spans="1:100" ht="18" customHeight="1">
      <c r="A147" s="110"/>
      <c r="B147" s="4">
        <v>68.5</v>
      </c>
      <c r="C147" s="113"/>
      <c r="D147" s="4">
        <v>1.6</v>
      </c>
      <c r="E147" s="113"/>
      <c r="F147" s="4">
        <v>7.3</v>
      </c>
      <c r="G147" s="113"/>
      <c r="H147" s="4">
        <v>67.3</v>
      </c>
      <c r="I147" s="113"/>
      <c r="J147" s="4">
        <v>1.7</v>
      </c>
      <c r="K147" s="113"/>
      <c r="L147" s="4">
        <v>5.3</v>
      </c>
      <c r="M147" s="113"/>
      <c r="N147" s="4">
        <v>69.599999999999994</v>
      </c>
      <c r="O147" s="113"/>
      <c r="P147" s="4">
        <v>0.6</v>
      </c>
      <c r="Q147" s="113"/>
      <c r="R147" s="4">
        <v>7</v>
      </c>
      <c r="S147" s="113"/>
      <c r="T147" s="4">
        <v>70.3</v>
      </c>
      <c r="U147" s="113"/>
      <c r="V147" s="4">
        <v>2.2000000000000002</v>
      </c>
      <c r="W147" s="113"/>
      <c r="X147" s="4">
        <v>5.9</v>
      </c>
      <c r="Y147" s="113"/>
      <c r="Z147" s="4">
        <v>72.400000000000006</v>
      </c>
      <c r="AA147" s="113"/>
      <c r="AB147" s="4">
        <v>4.0999999999999996</v>
      </c>
      <c r="AC147" s="113"/>
      <c r="AD147" s="4">
        <v>6.5</v>
      </c>
      <c r="AE147" s="113"/>
      <c r="AF147" s="4">
        <v>66.3</v>
      </c>
      <c r="AG147" s="113"/>
      <c r="AH147" s="4">
        <v>6.1</v>
      </c>
      <c r="AI147" s="113"/>
      <c r="AJ147" s="4">
        <v>6.8</v>
      </c>
      <c r="AK147" s="113"/>
      <c r="AL147" s="4">
        <v>60.2</v>
      </c>
      <c r="AM147" s="113"/>
      <c r="AN147" s="4">
        <v>6.9</v>
      </c>
      <c r="AO147" s="113"/>
      <c r="AP147" s="4">
        <v>7.4</v>
      </c>
      <c r="AQ147" s="113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CU147" s="8"/>
      <c r="CV147" s="8"/>
    </row>
    <row r="148" spans="1:100" ht="18" customHeight="1">
      <c r="A148" s="110"/>
      <c r="B148" s="4">
        <v>69.7</v>
      </c>
      <c r="C148" s="113"/>
      <c r="D148" s="4">
        <v>0</v>
      </c>
      <c r="E148" s="113"/>
      <c r="F148" s="4">
        <v>8.8000000000000007</v>
      </c>
      <c r="G148" s="113"/>
      <c r="H148" s="4">
        <v>65.400000000000006</v>
      </c>
      <c r="I148" s="113"/>
      <c r="J148" s="4">
        <v>1.9</v>
      </c>
      <c r="K148" s="113"/>
      <c r="L148" s="4">
        <v>7.4</v>
      </c>
      <c r="M148" s="113"/>
      <c r="N148" s="4">
        <v>70.599999999999994</v>
      </c>
      <c r="O148" s="113"/>
      <c r="P148" s="4">
        <v>1.7</v>
      </c>
      <c r="Q148" s="113"/>
      <c r="R148" s="4">
        <v>6.9</v>
      </c>
      <c r="S148" s="113"/>
      <c r="T148" s="4">
        <v>69.099999999999994</v>
      </c>
      <c r="U148" s="113"/>
      <c r="V148" s="4">
        <v>0.1</v>
      </c>
      <c r="W148" s="113"/>
      <c r="X148" s="4">
        <v>5</v>
      </c>
      <c r="Y148" s="113"/>
      <c r="Z148" s="4">
        <v>67.900000000000006</v>
      </c>
      <c r="AA148" s="113"/>
      <c r="AB148" s="4">
        <v>3.7</v>
      </c>
      <c r="AC148" s="113"/>
      <c r="AD148" s="4">
        <v>6.2</v>
      </c>
      <c r="AE148" s="113"/>
      <c r="AF148" s="4">
        <v>69.099999999999994</v>
      </c>
      <c r="AG148" s="113"/>
      <c r="AH148" s="4">
        <v>6.8</v>
      </c>
      <c r="AI148" s="113"/>
      <c r="AJ148" s="4">
        <v>6.8</v>
      </c>
      <c r="AK148" s="113"/>
      <c r="AL148" s="4">
        <v>69.900000000000006</v>
      </c>
      <c r="AM148" s="113"/>
      <c r="AN148" s="4">
        <v>2.1</v>
      </c>
      <c r="AO148" s="113"/>
      <c r="AP148" s="4">
        <v>5.6</v>
      </c>
      <c r="AQ148" s="113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CU148" s="8"/>
      <c r="CV148" s="8"/>
    </row>
    <row r="149" spans="1:100" ht="18" customHeight="1">
      <c r="A149" s="110"/>
      <c r="B149" s="4">
        <v>71.3</v>
      </c>
      <c r="C149" s="113"/>
      <c r="D149" s="4">
        <v>2.5</v>
      </c>
      <c r="E149" s="113"/>
      <c r="F149" s="4">
        <v>4.9000000000000004</v>
      </c>
      <c r="G149" s="113"/>
      <c r="H149" s="4">
        <v>66.099999999999994</v>
      </c>
      <c r="I149" s="113"/>
      <c r="J149" s="4">
        <v>2.7</v>
      </c>
      <c r="K149" s="113"/>
      <c r="L149" s="4">
        <v>7.1</v>
      </c>
      <c r="M149" s="113"/>
      <c r="N149" s="4">
        <v>71.099999999999994</v>
      </c>
      <c r="O149" s="113"/>
      <c r="P149" s="4">
        <v>1.8</v>
      </c>
      <c r="Q149" s="113"/>
      <c r="R149" s="4">
        <v>7.1</v>
      </c>
      <c r="S149" s="113"/>
      <c r="T149" s="4">
        <v>69.2</v>
      </c>
      <c r="U149" s="113"/>
      <c r="V149" s="4">
        <v>1.2</v>
      </c>
      <c r="W149" s="113"/>
      <c r="X149" s="4">
        <v>7</v>
      </c>
      <c r="Y149" s="113"/>
      <c r="Z149" s="4">
        <v>69.8</v>
      </c>
      <c r="AA149" s="113"/>
      <c r="AB149" s="4">
        <v>1.7</v>
      </c>
      <c r="AC149" s="113"/>
      <c r="AD149" s="4">
        <v>6.1</v>
      </c>
      <c r="AE149" s="113"/>
      <c r="AF149" s="4">
        <v>71.099999999999994</v>
      </c>
      <c r="AG149" s="113"/>
      <c r="AH149" s="4">
        <v>7.8</v>
      </c>
      <c r="AI149" s="113"/>
      <c r="AJ149" s="4">
        <v>7.8</v>
      </c>
      <c r="AK149" s="113"/>
      <c r="AL149" s="4">
        <v>70.900000000000006</v>
      </c>
      <c r="AM149" s="113"/>
      <c r="AN149" s="4">
        <v>2.8</v>
      </c>
      <c r="AO149" s="113"/>
      <c r="AP149" s="4">
        <v>5.2</v>
      </c>
      <c r="AQ149" s="113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CU149" s="8"/>
      <c r="CV149" s="8"/>
    </row>
    <row r="150" spans="1:100" ht="18" customHeight="1">
      <c r="A150" s="110">
        <v>5</v>
      </c>
      <c r="B150" s="4">
        <v>67.8</v>
      </c>
      <c r="C150" s="113">
        <f>(SUM(B150:B169)/20)</f>
        <v>69.099999999999994</v>
      </c>
      <c r="D150" s="4">
        <v>2.2999999999999998</v>
      </c>
      <c r="E150" s="113">
        <f>(SUM(D150:D169)/20)</f>
        <v>2.4199999999999995</v>
      </c>
      <c r="F150" s="4">
        <v>8.3000000000000007</v>
      </c>
      <c r="G150" s="113">
        <f>(SUM(F150:F169)/20)</f>
        <v>6.62</v>
      </c>
      <c r="H150" s="4">
        <v>69.400000000000006</v>
      </c>
      <c r="I150" s="113">
        <f>(SUM(H150:H169)/20)</f>
        <v>67.5</v>
      </c>
      <c r="J150" s="4">
        <v>1</v>
      </c>
      <c r="K150" s="113">
        <f>(SUM(J150:J169)/20)</f>
        <v>2.3200000000000007</v>
      </c>
      <c r="L150" s="4">
        <v>7.8</v>
      </c>
      <c r="M150" s="113">
        <f>(SUM(L150:L169)/20)</f>
        <v>6.1850000000000005</v>
      </c>
      <c r="N150" s="4">
        <v>69.599999999999994</v>
      </c>
      <c r="O150" s="113">
        <f>(SUM(N150:N169)/20)</f>
        <v>69.474999999999994</v>
      </c>
      <c r="P150" s="4">
        <v>2.5</v>
      </c>
      <c r="Q150" s="113">
        <f>(SUM(P150:P169)/20)</f>
        <v>1.42</v>
      </c>
      <c r="R150" s="4">
        <v>5</v>
      </c>
      <c r="S150" s="113">
        <f>(SUM(R150:R169)/20)</f>
        <v>7.5049999999999981</v>
      </c>
      <c r="T150" s="4">
        <v>68</v>
      </c>
      <c r="U150" s="113">
        <f>(SUM(T150:T169)/20)</f>
        <v>67.024999999999991</v>
      </c>
      <c r="V150" s="4">
        <v>3.2</v>
      </c>
      <c r="W150" s="113">
        <f>(SUM(V150:V169)/20)</f>
        <v>1.9650000000000003</v>
      </c>
      <c r="X150" s="4">
        <v>5</v>
      </c>
      <c r="Y150" s="113">
        <f>(SUM(X150:X169)/20)</f>
        <v>6.28</v>
      </c>
      <c r="Z150" s="4">
        <v>67.7</v>
      </c>
      <c r="AA150" s="113">
        <f>(SUM(Z150:Z169)/20)</f>
        <v>68.594999999999999</v>
      </c>
      <c r="AB150" s="4">
        <v>3.1</v>
      </c>
      <c r="AC150" s="113">
        <f>(SUM(AB150:AB169)/20)</f>
        <v>1.9550000000000001</v>
      </c>
      <c r="AD150" s="4">
        <v>5.9</v>
      </c>
      <c r="AE150" s="113">
        <f>(SUM(AD150:AD169)/20)</f>
        <v>6.625</v>
      </c>
      <c r="AF150" s="4">
        <v>69.8</v>
      </c>
      <c r="AG150" s="113">
        <f>(SUM(AF150:AF169)/20)</f>
        <v>68.129999999999981</v>
      </c>
      <c r="AH150" s="4">
        <v>0.5</v>
      </c>
      <c r="AI150" s="113">
        <f>(SUM(AH150:AH169)/20)</f>
        <v>2.1949999999999998</v>
      </c>
      <c r="AJ150" s="4">
        <v>7.7</v>
      </c>
      <c r="AK150" s="113">
        <f>(SUM(AJ150:AJ169)/20)</f>
        <v>6.2350000000000003</v>
      </c>
      <c r="AL150" s="4">
        <v>68.599999999999994</v>
      </c>
      <c r="AM150" s="113">
        <f>(SUM(AL150:AL169)/20)</f>
        <v>67.664999999999992</v>
      </c>
      <c r="AN150" s="4">
        <v>1.2</v>
      </c>
      <c r="AO150" s="113">
        <f>(SUM(AN150:AN169)/20)</f>
        <v>2.3549999999999995</v>
      </c>
      <c r="AP150" s="4">
        <v>5.9</v>
      </c>
      <c r="AQ150" s="113">
        <f>(SUM(AP150:AP169)/20)</f>
        <v>6.2249999999999996</v>
      </c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CU150" s="8"/>
      <c r="CV150" s="8"/>
    </row>
    <row r="151" spans="1:100" ht="18" customHeight="1">
      <c r="A151" s="110"/>
      <c r="B151" s="4">
        <v>69.400000000000006</v>
      </c>
      <c r="C151" s="113"/>
      <c r="D151" s="4">
        <v>0.7</v>
      </c>
      <c r="E151" s="113"/>
      <c r="F151" s="4">
        <v>7.9</v>
      </c>
      <c r="G151" s="113"/>
      <c r="H151" s="4">
        <v>68.7</v>
      </c>
      <c r="I151" s="113"/>
      <c r="J151" s="4">
        <v>2.1</v>
      </c>
      <c r="K151" s="113"/>
      <c r="L151" s="4">
        <v>7.1</v>
      </c>
      <c r="M151" s="113"/>
      <c r="N151" s="4">
        <v>69.7</v>
      </c>
      <c r="O151" s="113"/>
      <c r="P151" s="4">
        <v>1.5</v>
      </c>
      <c r="Q151" s="113"/>
      <c r="R151" s="4">
        <v>7.5</v>
      </c>
      <c r="S151" s="113"/>
      <c r="T151" s="4">
        <v>64.400000000000006</v>
      </c>
      <c r="U151" s="113"/>
      <c r="V151" s="4">
        <v>2</v>
      </c>
      <c r="W151" s="113"/>
      <c r="X151" s="4">
        <v>5.8</v>
      </c>
      <c r="Y151" s="113"/>
      <c r="Z151" s="4">
        <v>71.7</v>
      </c>
      <c r="AA151" s="113"/>
      <c r="AB151" s="4">
        <v>1.5</v>
      </c>
      <c r="AC151" s="113"/>
      <c r="AD151" s="4">
        <v>6</v>
      </c>
      <c r="AE151" s="113"/>
      <c r="AF151" s="4">
        <v>70.7</v>
      </c>
      <c r="AG151" s="113"/>
      <c r="AH151" s="4">
        <v>1.6</v>
      </c>
      <c r="AI151" s="113"/>
      <c r="AJ151" s="4">
        <v>5.6</v>
      </c>
      <c r="AK151" s="113"/>
      <c r="AL151" s="4">
        <v>66</v>
      </c>
      <c r="AM151" s="113"/>
      <c r="AN151" s="4">
        <v>1.2</v>
      </c>
      <c r="AO151" s="113"/>
      <c r="AP151" s="4">
        <v>7.4</v>
      </c>
      <c r="AQ151" s="113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CU151" s="8"/>
      <c r="CV151" s="8"/>
    </row>
    <row r="152" spans="1:100" ht="18" customHeight="1">
      <c r="A152" s="110"/>
      <c r="B152" s="4">
        <v>71</v>
      </c>
      <c r="C152" s="113"/>
      <c r="D152" s="4">
        <v>1.3</v>
      </c>
      <c r="E152" s="113"/>
      <c r="F152" s="4">
        <v>6.2</v>
      </c>
      <c r="G152" s="113"/>
      <c r="H152" s="4">
        <v>68.099999999999994</v>
      </c>
      <c r="I152" s="113"/>
      <c r="J152" s="4">
        <v>3.2</v>
      </c>
      <c r="K152" s="113"/>
      <c r="L152" s="4">
        <v>5.6</v>
      </c>
      <c r="M152" s="113"/>
      <c r="N152" s="4">
        <v>68.099999999999994</v>
      </c>
      <c r="O152" s="113"/>
      <c r="P152" s="4">
        <v>1.5</v>
      </c>
      <c r="Q152" s="113"/>
      <c r="R152" s="4">
        <v>7.1</v>
      </c>
      <c r="S152" s="113"/>
      <c r="T152" s="4">
        <v>64.3</v>
      </c>
      <c r="U152" s="113"/>
      <c r="V152" s="4">
        <v>1.4</v>
      </c>
      <c r="W152" s="113"/>
      <c r="X152" s="4">
        <v>7.6</v>
      </c>
      <c r="Y152" s="113"/>
      <c r="Z152" s="4">
        <v>66.2</v>
      </c>
      <c r="AA152" s="113"/>
      <c r="AB152" s="4">
        <v>2.2000000000000002</v>
      </c>
      <c r="AC152" s="113"/>
      <c r="AD152" s="4">
        <v>6.2</v>
      </c>
      <c r="AE152" s="113"/>
      <c r="AF152" s="4">
        <v>68.7</v>
      </c>
      <c r="AG152" s="113"/>
      <c r="AH152" s="4">
        <v>1.9</v>
      </c>
      <c r="AI152" s="113"/>
      <c r="AJ152" s="4">
        <v>5.6</v>
      </c>
      <c r="AK152" s="113"/>
      <c r="AL152" s="4">
        <v>68.400000000000006</v>
      </c>
      <c r="AM152" s="113"/>
      <c r="AN152" s="4">
        <v>2.2000000000000002</v>
      </c>
      <c r="AO152" s="113"/>
      <c r="AP152" s="4">
        <v>6.6</v>
      </c>
      <c r="AQ152" s="113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CU152" s="8"/>
      <c r="CV152" s="8"/>
    </row>
    <row r="153" spans="1:100" ht="18" customHeight="1">
      <c r="A153" s="110"/>
      <c r="B153" s="4">
        <v>72.5</v>
      </c>
      <c r="C153" s="113"/>
      <c r="D153" s="4">
        <v>1.1000000000000001</v>
      </c>
      <c r="E153" s="113"/>
      <c r="F153" s="4">
        <v>5.6</v>
      </c>
      <c r="G153" s="113"/>
      <c r="H153" s="4">
        <v>67.5</v>
      </c>
      <c r="I153" s="113"/>
      <c r="J153" s="4">
        <v>3.9</v>
      </c>
      <c r="K153" s="113"/>
      <c r="L153" s="4">
        <v>6.4</v>
      </c>
      <c r="M153" s="113"/>
      <c r="N153" s="4">
        <v>70.599999999999994</v>
      </c>
      <c r="O153" s="113"/>
      <c r="P153" s="4">
        <v>2.2000000000000002</v>
      </c>
      <c r="Q153" s="113"/>
      <c r="R153" s="4">
        <v>7.4</v>
      </c>
      <c r="S153" s="113"/>
      <c r="T153" s="4">
        <v>67</v>
      </c>
      <c r="U153" s="113"/>
      <c r="V153" s="4">
        <v>2.8</v>
      </c>
      <c r="W153" s="113"/>
      <c r="X153" s="4">
        <v>6.5</v>
      </c>
      <c r="Y153" s="113"/>
      <c r="Z153" s="4">
        <v>66.8</v>
      </c>
      <c r="AA153" s="113"/>
      <c r="AB153" s="4">
        <v>3.2</v>
      </c>
      <c r="AC153" s="113"/>
      <c r="AD153" s="4">
        <v>6.8</v>
      </c>
      <c r="AE153" s="113"/>
      <c r="AF153" s="4">
        <v>63.8</v>
      </c>
      <c r="AG153" s="113"/>
      <c r="AH153" s="4">
        <v>2.4</v>
      </c>
      <c r="AI153" s="113"/>
      <c r="AJ153" s="4">
        <v>6</v>
      </c>
      <c r="AK153" s="113"/>
      <c r="AL153" s="4">
        <v>67.3</v>
      </c>
      <c r="AM153" s="113"/>
      <c r="AN153" s="4">
        <v>1.3</v>
      </c>
      <c r="AO153" s="113"/>
      <c r="AP153" s="4">
        <v>7.4</v>
      </c>
      <c r="AQ153" s="113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CU153" s="8"/>
      <c r="CV153" s="8"/>
    </row>
    <row r="154" spans="1:100" ht="18" customHeight="1">
      <c r="A154" s="110"/>
      <c r="B154" s="4">
        <v>72</v>
      </c>
      <c r="C154" s="113"/>
      <c r="D154" s="4">
        <v>3</v>
      </c>
      <c r="E154" s="113"/>
      <c r="F154" s="4">
        <v>5.2</v>
      </c>
      <c r="G154" s="113"/>
      <c r="H154" s="4">
        <v>67.3</v>
      </c>
      <c r="I154" s="113"/>
      <c r="J154" s="4">
        <v>4</v>
      </c>
      <c r="K154" s="113"/>
      <c r="L154" s="4">
        <v>6.3</v>
      </c>
      <c r="M154" s="113"/>
      <c r="N154" s="4">
        <v>68.8</v>
      </c>
      <c r="O154" s="113"/>
      <c r="P154" s="4">
        <v>2</v>
      </c>
      <c r="Q154" s="113"/>
      <c r="R154" s="4">
        <v>6.9</v>
      </c>
      <c r="S154" s="113"/>
      <c r="T154" s="4">
        <v>65.7</v>
      </c>
      <c r="U154" s="113"/>
      <c r="V154" s="4">
        <v>0.1</v>
      </c>
      <c r="W154" s="113"/>
      <c r="X154" s="4">
        <v>6.8</v>
      </c>
      <c r="Y154" s="113"/>
      <c r="Z154" s="4">
        <v>69.8</v>
      </c>
      <c r="AA154" s="113"/>
      <c r="AB154" s="4">
        <v>2.1</v>
      </c>
      <c r="AC154" s="113"/>
      <c r="AD154" s="4">
        <v>5.3</v>
      </c>
      <c r="AE154" s="113"/>
      <c r="AF154" s="4">
        <v>71.2</v>
      </c>
      <c r="AG154" s="113"/>
      <c r="AH154" s="4">
        <v>1.1000000000000001</v>
      </c>
      <c r="AI154" s="113"/>
      <c r="AJ154" s="4">
        <v>6.8</v>
      </c>
      <c r="AK154" s="113"/>
      <c r="AL154" s="4">
        <v>69.3</v>
      </c>
      <c r="AM154" s="113"/>
      <c r="AN154" s="4">
        <v>5.9</v>
      </c>
      <c r="AO154" s="113"/>
      <c r="AP154" s="4">
        <v>6.4</v>
      </c>
      <c r="AQ154" s="113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CU154" s="8"/>
      <c r="CV154" s="8"/>
    </row>
    <row r="155" spans="1:100" ht="18" customHeight="1">
      <c r="A155" s="110"/>
      <c r="B155" s="4">
        <v>67.900000000000006</v>
      </c>
      <c r="C155" s="113"/>
      <c r="D155" s="4">
        <v>2.8</v>
      </c>
      <c r="E155" s="113"/>
      <c r="F155" s="4">
        <v>7.5</v>
      </c>
      <c r="G155" s="113"/>
      <c r="H155" s="4">
        <v>67.900000000000006</v>
      </c>
      <c r="I155" s="113"/>
      <c r="J155" s="4">
        <v>1.7</v>
      </c>
      <c r="K155" s="113"/>
      <c r="L155" s="4">
        <v>7.5</v>
      </c>
      <c r="M155" s="113"/>
      <c r="N155" s="4">
        <v>70.099999999999994</v>
      </c>
      <c r="O155" s="113"/>
      <c r="P155" s="4">
        <v>0.6</v>
      </c>
      <c r="Q155" s="113"/>
      <c r="R155" s="4">
        <v>10.1</v>
      </c>
      <c r="S155" s="113"/>
      <c r="T155" s="4">
        <v>65.3</v>
      </c>
      <c r="U155" s="113"/>
      <c r="V155" s="4">
        <v>2.4</v>
      </c>
      <c r="W155" s="113"/>
      <c r="X155" s="4">
        <v>6.1</v>
      </c>
      <c r="Y155" s="113"/>
      <c r="Z155" s="4">
        <v>69.2</v>
      </c>
      <c r="AA155" s="113"/>
      <c r="AB155" s="4">
        <v>0.4</v>
      </c>
      <c r="AC155" s="113"/>
      <c r="AD155" s="4">
        <v>7</v>
      </c>
      <c r="AE155" s="113"/>
      <c r="AF155" s="4">
        <v>67.3</v>
      </c>
      <c r="AG155" s="113"/>
      <c r="AH155" s="4">
        <v>0.9</v>
      </c>
      <c r="AI155" s="113"/>
      <c r="AJ155" s="4">
        <v>5.4</v>
      </c>
      <c r="AK155" s="113"/>
      <c r="AL155" s="4">
        <v>69</v>
      </c>
      <c r="AM155" s="113"/>
      <c r="AN155" s="4">
        <v>1.4</v>
      </c>
      <c r="AO155" s="113"/>
      <c r="AP155" s="4">
        <v>7</v>
      </c>
      <c r="AQ155" s="113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CU155" s="8"/>
      <c r="CV155" s="8"/>
    </row>
    <row r="156" spans="1:100" ht="18" customHeight="1">
      <c r="A156" s="110"/>
      <c r="B156" s="4">
        <v>67.099999999999994</v>
      </c>
      <c r="C156" s="113"/>
      <c r="D156" s="4">
        <v>5.8</v>
      </c>
      <c r="E156" s="113"/>
      <c r="F156" s="4">
        <v>11.6</v>
      </c>
      <c r="G156" s="113"/>
      <c r="H156" s="4">
        <v>67.400000000000006</v>
      </c>
      <c r="I156" s="113"/>
      <c r="J156" s="4">
        <v>1.9</v>
      </c>
      <c r="K156" s="113"/>
      <c r="L156" s="4">
        <v>6.1</v>
      </c>
      <c r="M156" s="113"/>
      <c r="N156" s="4">
        <v>68.099999999999994</v>
      </c>
      <c r="O156" s="113"/>
      <c r="P156" s="4">
        <v>1.6</v>
      </c>
      <c r="Q156" s="113"/>
      <c r="R156" s="4">
        <v>7.5</v>
      </c>
      <c r="S156" s="113"/>
      <c r="T156" s="4">
        <v>65.3</v>
      </c>
      <c r="U156" s="113"/>
      <c r="V156" s="4">
        <v>1.9</v>
      </c>
      <c r="W156" s="113"/>
      <c r="X156" s="4">
        <v>7.6</v>
      </c>
      <c r="Y156" s="113"/>
      <c r="Z156" s="4">
        <v>71.400000000000006</v>
      </c>
      <c r="AA156" s="113"/>
      <c r="AB156" s="4">
        <v>1.8</v>
      </c>
      <c r="AC156" s="113"/>
      <c r="AD156" s="4">
        <v>7</v>
      </c>
      <c r="AE156" s="113"/>
      <c r="AF156" s="4">
        <v>67</v>
      </c>
      <c r="AG156" s="113"/>
      <c r="AH156" s="4">
        <v>5.9</v>
      </c>
      <c r="AI156" s="113"/>
      <c r="AJ156" s="4">
        <v>5</v>
      </c>
      <c r="AK156" s="113"/>
      <c r="AL156" s="4">
        <v>69.3</v>
      </c>
      <c r="AM156" s="113"/>
      <c r="AN156" s="4">
        <v>2</v>
      </c>
      <c r="AO156" s="113"/>
      <c r="AP156" s="4">
        <v>6.3</v>
      </c>
      <c r="AQ156" s="113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CU156" s="8"/>
      <c r="CV156" s="8"/>
    </row>
    <row r="157" spans="1:100" ht="18" customHeight="1">
      <c r="A157" s="110"/>
      <c r="B157" s="4">
        <v>69.3</v>
      </c>
      <c r="C157" s="113"/>
      <c r="D157" s="4">
        <v>2.5</v>
      </c>
      <c r="E157" s="113"/>
      <c r="F157" s="4">
        <v>7.2</v>
      </c>
      <c r="G157" s="113"/>
      <c r="H157" s="4">
        <v>69.099999999999994</v>
      </c>
      <c r="I157" s="113"/>
      <c r="J157" s="4">
        <v>1.3</v>
      </c>
      <c r="K157" s="113"/>
      <c r="L157" s="4">
        <v>6.2</v>
      </c>
      <c r="M157" s="113"/>
      <c r="N157" s="4">
        <v>69</v>
      </c>
      <c r="O157" s="113"/>
      <c r="P157" s="4">
        <v>2.1</v>
      </c>
      <c r="Q157" s="113"/>
      <c r="R157" s="4">
        <v>6</v>
      </c>
      <c r="S157" s="113"/>
      <c r="T157" s="4">
        <v>65.3</v>
      </c>
      <c r="U157" s="113"/>
      <c r="V157" s="4">
        <v>1.1000000000000001</v>
      </c>
      <c r="W157" s="113"/>
      <c r="X157" s="4">
        <v>7.2</v>
      </c>
      <c r="Y157" s="113"/>
      <c r="Z157" s="4">
        <v>68.599999999999994</v>
      </c>
      <c r="AA157" s="113"/>
      <c r="AB157" s="4">
        <v>1.1000000000000001</v>
      </c>
      <c r="AC157" s="113"/>
      <c r="AD157" s="4">
        <v>6.7</v>
      </c>
      <c r="AE157" s="113"/>
      <c r="AF157" s="4">
        <v>68.900000000000006</v>
      </c>
      <c r="AG157" s="113"/>
      <c r="AH157" s="4">
        <v>2.6</v>
      </c>
      <c r="AI157" s="113"/>
      <c r="AJ157" s="4">
        <v>6.2</v>
      </c>
      <c r="AK157" s="113"/>
      <c r="AL157" s="4">
        <v>67.400000000000006</v>
      </c>
      <c r="AM157" s="113"/>
      <c r="AN157" s="4">
        <v>4.0999999999999996</v>
      </c>
      <c r="AO157" s="113"/>
      <c r="AP157" s="4">
        <v>5.5</v>
      </c>
      <c r="AQ157" s="113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CU157" s="8"/>
      <c r="CV157" s="8"/>
    </row>
    <row r="158" spans="1:100" ht="18" customHeight="1">
      <c r="A158" s="110"/>
      <c r="B158" s="4">
        <v>69.099999999999994</v>
      </c>
      <c r="C158" s="113"/>
      <c r="D158" s="4">
        <v>-0.8</v>
      </c>
      <c r="E158" s="113"/>
      <c r="F158" s="4">
        <v>8.8000000000000007</v>
      </c>
      <c r="G158" s="113"/>
      <c r="H158" s="4">
        <v>69.3</v>
      </c>
      <c r="I158" s="113"/>
      <c r="J158" s="4">
        <v>1.8</v>
      </c>
      <c r="K158" s="113"/>
      <c r="L158" s="4">
        <v>5.8</v>
      </c>
      <c r="M158" s="113"/>
      <c r="N158" s="4">
        <v>69.3</v>
      </c>
      <c r="O158" s="113"/>
      <c r="P158" s="4">
        <v>2.2999999999999998</v>
      </c>
      <c r="Q158" s="113"/>
      <c r="R158" s="4">
        <v>6.7</v>
      </c>
      <c r="S158" s="113"/>
      <c r="T158" s="4">
        <v>68.400000000000006</v>
      </c>
      <c r="U158" s="113"/>
      <c r="V158" s="4">
        <v>2.4</v>
      </c>
      <c r="W158" s="113"/>
      <c r="X158" s="4">
        <v>5</v>
      </c>
      <c r="Y158" s="113"/>
      <c r="Z158" s="4">
        <v>68.099999999999994</v>
      </c>
      <c r="AA158" s="113"/>
      <c r="AB158" s="4">
        <v>0.6</v>
      </c>
      <c r="AC158" s="113"/>
      <c r="AD158" s="4">
        <v>8.5</v>
      </c>
      <c r="AE158" s="113"/>
      <c r="AF158" s="4">
        <v>71.8</v>
      </c>
      <c r="AG158" s="113"/>
      <c r="AH158" s="4">
        <v>2.2000000000000002</v>
      </c>
      <c r="AI158" s="113"/>
      <c r="AJ158" s="4">
        <v>6.5</v>
      </c>
      <c r="AK158" s="113"/>
      <c r="AL158" s="4">
        <v>67.7</v>
      </c>
      <c r="AM158" s="113"/>
      <c r="AN158" s="4">
        <v>2.4</v>
      </c>
      <c r="AO158" s="113"/>
      <c r="AP158" s="4">
        <v>5.7</v>
      </c>
      <c r="AQ158" s="113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CU158" s="8"/>
      <c r="CV158" s="8"/>
    </row>
    <row r="159" spans="1:100" ht="18" customHeight="1">
      <c r="A159" s="110"/>
      <c r="B159" s="4">
        <v>64.8</v>
      </c>
      <c r="C159" s="113"/>
      <c r="D159" s="4">
        <v>3.5</v>
      </c>
      <c r="E159" s="113"/>
      <c r="F159" s="4">
        <v>6.3</v>
      </c>
      <c r="G159" s="113"/>
      <c r="H159" s="4">
        <v>68.7</v>
      </c>
      <c r="I159" s="113"/>
      <c r="J159" s="4">
        <v>1.5</v>
      </c>
      <c r="K159" s="113"/>
      <c r="L159" s="4">
        <v>6.4</v>
      </c>
      <c r="M159" s="113"/>
      <c r="N159" s="4">
        <v>70.8</v>
      </c>
      <c r="O159" s="113"/>
      <c r="P159" s="4">
        <v>1.5</v>
      </c>
      <c r="Q159" s="113"/>
      <c r="R159" s="4">
        <v>5.9</v>
      </c>
      <c r="S159" s="113"/>
      <c r="T159" s="4">
        <v>64.5</v>
      </c>
      <c r="U159" s="113"/>
      <c r="V159" s="4">
        <v>1.9</v>
      </c>
      <c r="W159" s="113"/>
      <c r="X159" s="4">
        <v>6.9</v>
      </c>
      <c r="Y159" s="113"/>
      <c r="Z159" s="4">
        <v>68.900000000000006</v>
      </c>
      <c r="AA159" s="113"/>
      <c r="AB159" s="4">
        <v>1.6</v>
      </c>
      <c r="AC159" s="113"/>
      <c r="AD159" s="4">
        <v>6.7</v>
      </c>
      <c r="AE159" s="113"/>
      <c r="AF159" s="4">
        <v>68.599999999999994</v>
      </c>
      <c r="AG159" s="113"/>
      <c r="AH159" s="4">
        <v>1.8</v>
      </c>
      <c r="AI159" s="113"/>
      <c r="AJ159" s="4">
        <v>6.9</v>
      </c>
      <c r="AK159" s="113"/>
      <c r="AL159" s="4">
        <v>69.900000000000006</v>
      </c>
      <c r="AM159" s="113"/>
      <c r="AN159" s="4">
        <v>2.5</v>
      </c>
      <c r="AO159" s="113"/>
      <c r="AP159" s="4">
        <v>5.4</v>
      </c>
      <c r="AQ159" s="113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CU159" s="8"/>
      <c r="CV159" s="8"/>
    </row>
    <row r="160" spans="1:100" ht="18" customHeight="1">
      <c r="A160" s="110"/>
      <c r="B160" s="4">
        <v>72.400000000000006</v>
      </c>
      <c r="C160" s="113"/>
      <c r="D160" s="4">
        <v>1.5</v>
      </c>
      <c r="E160" s="113"/>
      <c r="F160" s="4">
        <v>6.9</v>
      </c>
      <c r="G160" s="113"/>
      <c r="H160" s="4">
        <v>65.599999999999994</v>
      </c>
      <c r="I160" s="113"/>
      <c r="J160" s="4">
        <v>2.5</v>
      </c>
      <c r="K160" s="113"/>
      <c r="L160" s="4">
        <v>6.5</v>
      </c>
      <c r="M160" s="113"/>
      <c r="N160" s="4">
        <v>70.099999999999994</v>
      </c>
      <c r="O160" s="113"/>
      <c r="P160" s="4">
        <v>-0.7</v>
      </c>
      <c r="Q160" s="113"/>
      <c r="R160" s="4">
        <v>13.3</v>
      </c>
      <c r="S160" s="113"/>
      <c r="T160" s="4">
        <v>66.3</v>
      </c>
      <c r="U160" s="113"/>
      <c r="V160" s="4">
        <v>3</v>
      </c>
      <c r="W160" s="113"/>
      <c r="X160" s="4">
        <v>5.5</v>
      </c>
      <c r="Y160" s="113"/>
      <c r="Z160" s="4">
        <v>68.5</v>
      </c>
      <c r="AA160" s="113"/>
      <c r="AB160" s="4">
        <v>1.5</v>
      </c>
      <c r="AC160" s="113"/>
      <c r="AD160" s="4">
        <v>6.9</v>
      </c>
      <c r="AE160" s="113"/>
      <c r="AF160" s="4">
        <v>68.8</v>
      </c>
      <c r="AG160" s="113"/>
      <c r="AH160" s="4">
        <v>2.8</v>
      </c>
      <c r="AI160" s="113"/>
      <c r="AJ160" s="4">
        <v>5.6</v>
      </c>
      <c r="AK160" s="113"/>
      <c r="AL160" s="4">
        <v>63.5</v>
      </c>
      <c r="AM160" s="113"/>
      <c r="AN160" s="4">
        <v>3.1</v>
      </c>
      <c r="AO160" s="113"/>
      <c r="AP160" s="4">
        <v>5.2</v>
      </c>
      <c r="AQ160" s="113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CU160" s="8"/>
      <c r="CV160" s="8"/>
    </row>
    <row r="161" spans="1:100" ht="18" customHeight="1">
      <c r="A161" s="110"/>
      <c r="B161" s="4">
        <v>66.900000000000006</v>
      </c>
      <c r="C161" s="113"/>
      <c r="D161" s="4">
        <v>2.4</v>
      </c>
      <c r="E161" s="113"/>
      <c r="F161" s="4">
        <v>5.6</v>
      </c>
      <c r="G161" s="113"/>
      <c r="H161" s="4">
        <v>67.7</v>
      </c>
      <c r="I161" s="113"/>
      <c r="J161" s="4">
        <v>2.1</v>
      </c>
      <c r="K161" s="113"/>
      <c r="L161" s="4">
        <v>5.4</v>
      </c>
      <c r="M161" s="113"/>
      <c r="N161" s="4">
        <v>69.5</v>
      </c>
      <c r="O161" s="113"/>
      <c r="P161" s="4">
        <v>1.3</v>
      </c>
      <c r="Q161" s="113"/>
      <c r="R161" s="4">
        <v>5.6</v>
      </c>
      <c r="S161" s="113"/>
      <c r="T161" s="4">
        <v>68.099999999999994</v>
      </c>
      <c r="U161" s="113"/>
      <c r="V161" s="4">
        <v>2.1</v>
      </c>
      <c r="W161" s="113"/>
      <c r="X161" s="4">
        <v>5.9</v>
      </c>
      <c r="Y161" s="113"/>
      <c r="Z161" s="4">
        <v>69.900000000000006</v>
      </c>
      <c r="AA161" s="113"/>
      <c r="AB161" s="4">
        <v>4.2</v>
      </c>
      <c r="AC161" s="113"/>
      <c r="AD161" s="4">
        <v>5.5</v>
      </c>
      <c r="AE161" s="113"/>
      <c r="AF161" s="4">
        <v>70.400000000000006</v>
      </c>
      <c r="AG161" s="113"/>
      <c r="AH161" s="4">
        <v>1.8</v>
      </c>
      <c r="AI161" s="113"/>
      <c r="AJ161" s="4">
        <v>7.8</v>
      </c>
      <c r="AK161" s="113"/>
      <c r="AL161" s="4">
        <v>67.900000000000006</v>
      </c>
      <c r="AM161" s="113"/>
      <c r="AN161" s="4">
        <v>1.1000000000000001</v>
      </c>
      <c r="AO161" s="113"/>
      <c r="AP161" s="4">
        <v>7</v>
      </c>
      <c r="AQ161" s="113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CU161" s="8"/>
      <c r="CV161" s="8"/>
    </row>
    <row r="162" spans="1:100" ht="18" customHeight="1">
      <c r="A162" s="110"/>
      <c r="B162" s="4">
        <v>69.900000000000006</v>
      </c>
      <c r="C162" s="113"/>
      <c r="D162" s="4">
        <v>5.8</v>
      </c>
      <c r="E162" s="113"/>
      <c r="F162" s="4">
        <v>2.8</v>
      </c>
      <c r="G162" s="113"/>
      <c r="H162" s="4">
        <v>66.099999999999994</v>
      </c>
      <c r="I162" s="113"/>
      <c r="J162" s="4">
        <v>3.1</v>
      </c>
      <c r="K162" s="113"/>
      <c r="L162" s="4">
        <v>5.9</v>
      </c>
      <c r="M162" s="113"/>
      <c r="N162" s="4">
        <v>70</v>
      </c>
      <c r="O162" s="113"/>
      <c r="P162" s="4">
        <v>-0.3</v>
      </c>
      <c r="Q162" s="113"/>
      <c r="R162" s="4">
        <v>8.6</v>
      </c>
      <c r="S162" s="113"/>
      <c r="T162" s="4">
        <v>70.2</v>
      </c>
      <c r="U162" s="113"/>
      <c r="V162" s="4">
        <v>1.4</v>
      </c>
      <c r="W162" s="113"/>
      <c r="X162" s="4">
        <v>6.2</v>
      </c>
      <c r="Y162" s="113"/>
      <c r="Z162" s="4">
        <v>71.099999999999994</v>
      </c>
      <c r="AA162" s="113"/>
      <c r="AB162" s="4">
        <v>1.3</v>
      </c>
      <c r="AC162" s="113"/>
      <c r="AD162" s="4">
        <v>7.4</v>
      </c>
      <c r="AE162" s="113"/>
      <c r="AF162" s="4">
        <v>66.3</v>
      </c>
      <c r="AG162" s="113"/>
      <c r="AH162" s="4">
        <v>3</v>
      </c>
      <c r="AI162" s="113"/>
      <c r="AJ162" s="4">
        <v>5.5</v>
      </c>
      <c r="AK162" s="113"/>
      <c r="AL162" s="4">
        <v>69.8</v>
      </c>
      <c r="AM162" s="113"/>
      <c r="AN162" s="4">
        <v>2.8</v>
      </c>
      <c r="AO162" s="113"/>
      <c r="AP162" s="4">
        <v>5.8</v>
      </c>
      <c r="AQ162" s="113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CU162" s="8"/>
      <c r="CV162" s="8"/>
    </row>
    <row r="163" spans="1:100" ht="18" customHeight="1">
      <c r="A163" s="110"/>
      <c r="B163" s="4">
        <v>70.5</v>
      </c>
      <c r="C163" s="113"/>
      <c r="D163" s="4">
        <v>1</v>
      </c>
      <c r="E163" s="113"/>
      <c r="F163" s="4">
        <v>6.3</v>
      </c>
      <c r="G163" s="113"/>
      <c r="H163" s="4">
        <v>66.3</v>
      </c>
      <c r="I163" s="113"/>
      <c r="J163" s="4">
        <v>3.5</v>
      </c>
      <c r="K163" s="113"/>
      <c r="L163" s="4">
        <v>5.3</v>
      </c>
      <c r="M163" s="113"/>
      <c r="N163" s="4">
        <v>70.5</v>
      </c>
      <c r="O163" s="113"/>
      <c r="P163" s="4">
        <v>2.2000000000000002</v>
      </c>
      <c r="Q163" s="113"/>
      <c r="R163" s="4">
        <v>5.4</v>
      </c>
      <c r="S163" s="113"/>
      <c r="T163" s="4">
        <v>68.5</v>
      </c>
      <c r="U163" s="113"/>
      <c r="V163" s="4">
        <v>2.5</v>
      </c>
      <c r="W163" s="113"/>
      <c r="X163" s="4">
        <v>5.9</v>
      </c>
      <c r="Y163" s="113"/>
      <c r="Z163" s="4">
        <v>59.5</v>
      </c>
      <c r="AA163" s="113"/>
      <c r="AB163" s="4">
        <v>2.2000000000000002</v>
      </c>
      <c r="AC163" s="113"/>
      <c r="AD163" s="4">
        <v>6.7</v>
      </c>
      <c r="AE163" s="113"/>
      <c r="AF163" s="4">
        <v>68.8</v>
      </c>
      <c r="AG163" s="113"/>
      <c r="AH163" s="4">
        <v>1.2</v>
      </c>
      <c r="AI163" s="113"/>
      <c r="AJ163" s="4">
        <v>6.4</v>
      </c>
      <c r="AK163" s="113"/>
      <c r="AL163" s="4">
        <v>65.7</v>
      </c>
      <c r="AM163" s="113"/>
      <c r="AN163" s="4">
        <v>2.4</v>
      </c>
      <c r="AO163" s="113"/>
      <c r="AP163" s="4">
        <v>5.0999999999999996</v>
      </c>
      <c r="AQ163" s="113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CU163" s="8"/>
      <c r="CV163" s="8"/>
    </row>
    <row r="164" spans="1:100" ht="18" customHeight="1">
      <c r="A164" s="110"/>
      <c r="B164" s="4">
        <v>70.599999999999994</v>
      </c>
      <c r="C164" s="113"/>
      <c r="D164" s="4">
        <v>0.9</v>
      </c>
      <c r="E164" s="113"/>
      <c r="F164" s="4">
        <v>6.6</v>
      </c>
      <c r="G164" s="113"/>
      <c r="H164" s="4">
        <v>66.900000000000006</v>
      </c>
      <c r="I164" s="113"/>
      <c r="J164" s="4">
        <v>4.2</v>
      </c>
      <c r="K164" s="113"/>
      <c r="L164" s="4">
        <v>7.1</v>
      </c>
      <c r="M164" s="113"/>
      <c r="N164" s="4">
        <v>64.5</v>
      </c>
      <c r="O164" s="113"/>
      <c r="P164" s="4">
        <v>2</v>
      </c>
      <c r="Q164" s="113"/>
      <c r="R164" s="4">
        <v>9.8000000000000007</v>
      </c>
      <c r="S164" s="113"/>
      <c r="T164" s="4">
        <v>67.900000000000006</v>
      </c>
      <c r="U164" s="113"/>
      <c r="V164" s="4">
        <v>3.5</v>
      </c>
      <c r="W164" s="113"/>
      <c r="X164" s="4">
        <v>6</v>
      </c>
      <c r="Y164" s="113"/>
      <c r="Z164" s="4">
        <v>68</v>
      </c>
      <c r="AA164" s="113"/>
      <c r="AB164" s="4">
        <v>1.3</v>
      </c>
      <c r="AC164" s="113"/>
      <c r="AD164" s="4">
        <v>7</v>
      </c>
      <c r="AE164" s="113"/>
      <c r="AF164" s="4">
        <v>67.7</v>
      </c>
      <c r="AG164" s="113"/>
      <c r="AH164" s="4">
        <v>1.2</v>
      </c>
      <c r="AI164" s="113"/>
      <c r="AJ164" s="4">
        <v>7.7</v>
      </c>
      <c r="AK164" s="113"/>
      <c r="AL164" s="4">
        <v>66</v>
      </c>
      <c r="AM164" s="113"/>
      <c r="AN164" s="4">
        <v>2.8</v>
      </c>
      <c r="AO164" s="113"/>
      <c r="AP164" s="4">
        <v>6.1</v>
      </c>
      <c r="AQ164" s="113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CU164" s="8"/>
      <c r="CV164" s="8"/>
    </row>
    <row r="165" spans="1:100" ht="18" customHeight="1">
      <c r="A165" s="110"/>
      <c r="B165" s="4">
        <v>64.400000000000006</v>
      </c>
      <c r="C165" s="113"/>
      <c r="D165" s="4">
        <v>3.5</v>
      </c>
      <c r="E165" s="113"/>
      <c r="F165" s="4">
        <v>6.4</v>
      </c>
      <c r="G165" s="113"/>
      <c r="H165" s="4">
        <v>67.400000000000006</v>
      </c>
      <c r="I165" s="113"/>
      <c r="J165" s="4">
        <v>1.7</v>
      </c>
      <c r="K165" s="113"/>
      <c r="L165" s="4">
        <v>6.3</v>
      </c>
      <c r="M165" s="113"/>
      <c r="N165" s="4">
        <v>66.900000000000006</v>
      </c>
      <c r="O165" s="113"/>
      <c r="P165" s="4">
        <v>1.8</v>
      </c>
      <c r="Q165" s="113"/>
      <c r="R165" s="4">
        <v>5.8</v>
      </c>
      <c r="S165" s="113"/>
      <c r="T165" s="4">
        <v>68.8</v>
      </c>
      <c r="U165" s="113"/>
      <c r="V165" s="4">
        <v>0.7</v>
      </c>
      <c r="W165" s="113"/>
      <c r="X165" s="4">
        <v>6.5</v>
      </c>
      <c r="Y165" s="113"/>
      <c r="Z165" s="4">
        <v>68.8</v>
      </c>
      <c r="AA165" s="113"/>
      <c r="AB165" s="4">
        <v>1.4</v>
      </c>
      <c r="AC165" s="113"/>
      <c r="AD165" s="4">
        <v>6.8</v>
      </c>
      <c r="AE165" s="113"/>
      <c r="AF165" s="4">
        <v>62.6</v>
      </c>
      <c r="AG165" s="113"/>
      <c r="AH165" s="4">
        <v>3.1</v>
      </c>
      <c r="AI165" s="113"/>
      <c r="AJ165" s="4">
        <v>5.6</v>
      </c>
      <c r="AK165" s="113"/>
      <c r="AL165" s="4">
        <v>68.2</v>
      </c>
      <c r="AM165" s="113"/>
      <c r="AN165" s="4">
        <v>1.4</v>
      </c>
      <c r="AO165" s="113"/>
      <c r="AP165" s="4">
        <v>7.2</v>
      </c>
      <c r="AQ165" s="113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CU165" s="8"/>
      <c r="CV165" s="8"/>
    </row>
    <row r="166" spans="1:100" ht="18" customHeight="1">
      <c r="A166" s="110"/>
      <c r="B166" s="4">
        <v>69.3</v>
      </c>
      <c r="C166" s="113"/>
      <c r="D166" s="4">
        <v>2.2999999999999998</v>
      </c>
      <c r="E166" s="113"/>
      <c r="F166" s="4">
        <v>5.3</v>
      </c>
      <c r="G166" s="113"/>
      <c r="H166" s="4">
        <v>67.599999999999994</v>
      </c>
      <c r="I166" s="113"/>
      <c r="J166" s="4">
        <v>1.9</v>
      </c>
      <c r="K166" s="113"/>
      <c r="L166" s="4">
        <v>5.0999999999999996</v>
      </c>
      <c r="M166" s="113"/>
      <c r="N166" s="4">
        <v>69.2</v>
      </c>
      <c r="O166" s="113"/>
      <c r="P166" s="4">
        <v>0.8</v>
      </c>
      <c r="Q166" s="113"/>
      <c r="R166" s="4">
        <v>11.1</v>
      </c>
      <c r="S166" s="113"/>
      <c r="T166" s="4">
        <v>68.599999999999994</v>
      </c>
      <c r="U166" s="113"/>
      <c r="V166" s="4">
        <v>2.7</v>
      </c>
      <c r="W166" s="113"/>
      <c r="X166" s="4">
        <v>6.5</v>
      </c>
      <c r="Y166" s="113"/>
      <c r="Z166" s="4">
        <v>68.599999999999994</v>
      </c>
      <c r="AA166" s="113"/>
      <c r="AB166" s="4">
        <v>1.8</v>
      </c>
      <c r="AC166" s="113"/>
      <c r="AD166" s="4">
        <v>6.6</v>
      </c>
      <c r="AE166" s="113"/>
      <c r="AF166" s="4">
        <v>69.099999999999994</v>
      </c>
      <c r="AG166" s="113"/>
      <c r="AH166" s="4">
        <v>1.7</v>
      </c>
      <c r="AI166" s="113"/>
      <c r="AJ166" s="4">
        <v>7.5</v>
      </c>
      <c r="AK166" s="113"/>
      <c r="AL166" s="4">
        <v>64</v>
      </c>
      <c r="AM166" s="113"/>
      <c r="AN166" s="4">
        <v>2.9</v>
      </c>
      <c r="AO166" s="113"/>
      <c r="AP166" s="4">
        <v>5</v>
      </c>
      <c r="AQ166" s="113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CU166" s="8"/>
      <c r="CV166" s="8"/>
    </row>
    <row r="167" spans="1:100" ht="18" customHeight="1">
      <c r="A167" s="110"/>
      <c r="B167" s="4">
        <v>68.7</v>
      </c>
      <c r="C167" s="113"/>
      <c r="D167" s="4">
        <v>2</v>
      </c>
      <c r="E167" s="113"/>
      <c r="F167" s="4">
        <v>7.4</v>
      </c>
      <c r="G167" s="113"/>
      <c r="H167" s="4">
        <v>66.8</v>
      </c>
      <c r="I167" s="113"/>
      <c r="J167" s="4">
        <v>2.5</v>
      </c>
      <c r="K167" s="113"/>
      <c r="L167" s="4">
        <v>5.6</v>
      </c>
      <c r="M167" s="113"/>
      <c r="N167" s="4">
        <v>73.400000000000006</v>
      </c>
      <c r="O167" s="113"/>
      <c r="P167" s="4">
        <v>1.2</v>
      </c>
      <c r="Q167" s="113"/>
      <c r="R167" s="4">
        <v>7.2</v>
      </c>
      <c r="S167" s="113"/>
      <c r="T167" s="4">
        <v>66.7</v>
      </c>
      <c r="U167" s="113"/>
      <c r="V167" s="4">
        <v>1.5</v>
      </c>
      <c r="W167" s="113"/>
      <c r="X167" s="4">
        <v>5.8</v>
      </c>
      <c r="Y167" s="113"/>
      <c r="Z167" s="4">
        <v>71</v>
      </c>
      <c r="AA167" s="113"/>
      <c r="AB167" s="4">
        <v>2.6</v>
      </c>
      <c r="AC167" s="113"/>
      <c r="AD167" s="4">
        <v>6.8</v>
      </c>
      <c r="AE167" s="113"/>
      <c r="AF167" s="4">
        <v>67.8</v>
      </c>
      <c r="AG167" s="113"/>
      <c r="AH167" s="4">
        <v>3.5</v>
      </c>
      <c r="AI167" s="113"/>
      <c r="AJ167" s="4">
        <v>5.2</v>
      </c>
      <c r="AK167" s="113"/>
      <c r="AL167" s="4">
        <v>67.900000000000006</v>
      </c>
      <c r="AM167" s="113"/>
      <c r="AN167" s="4">
        <v>2</v>
      </c>
      <c r="AO167" s="113"/>
      <c r="AP167" s="4">
        <v>7.3</v>
      </c>
      <c r="AQ167" s="113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CU167" s="8"/>
      <c r="CV167" s="8"/>
    </row>
    <row r="168" spans="1:100" ht="18" customHeight="1">
      <c r="A168" s="110"/>
      <c r="B168" s="4">
        <v>68.7</v>
      </c>
      <c r="C168" s="113"/>
      <c r="D168" s="4">
        <v>2.5</v>
      </c>
      <c r="E168" s="113"/>
      <c r="F168" s="4">
        <v>5.4</v>
      </c>
      <c r="G168" s="113"/>
      <c r="H168" s="4">
        <v>65.3</v>
      </c>
      <c r="I168" s="113"/>
      <c r="J168" s="4">
        <v>1.3</v>
      </c>
      <c r="K168" s="113"/>
      <c r="L168" s="4">
        <v>5.4</v>
      </c>
      <c r="M168" s="113"/>
      <c r="N168" s="4">
        <v>71.3</v>
      </c>
      <c r="O168" s="113"/>
      <c r="P168" s="4">
        <v>0.8</v>
      </c>
      <c r="Q168" s="113"/>
      <c r="R168" s="4">
        <v>7.1</v>
      </c>
      <c r="S168" s="113"/>
      <c r="T168" s="4">
        <v>66.599999999999994</v>
      </c>
      <c r="U168" s="113"/>
      <c r="V168" s="4">
        <v>2.1</v>
      </c>
      <c r="W168" s="113"/>
      <c r="X168" s="4">
        <v>5.2</v>
      </c>
      <c r="Y168" s="113"/>
      <c r="Z168" s="4">
        <v>68.400000000000006</v>
      </c>
      <c r="AA168" s="113"/>
      <c r="AB168" s="4">
        <v>2</v>
      </c>
      <c r="AC168" s="113"/>
      <c r="AD168" s="4">
        <v>7.1</v>
      </c>
      <c r="AE168" s="113"/>
      <c r="AF168" s="4">
        <v>64.900000000000006</v>
      </c>
      <c r="AG168" s="113"/>
      <c r="AH168" s="4">
        <v>3.3</v>
      </c>
      <c r="AI168" s="113"/>
      <c r="AJ168" s="4">
        <v>6.7</v>
      </c>
      <c r="AK168" s="113"/>
      <c r="AL168" s="4">
        <v>68.099999999999994</v>
      </c>
      <c r="AM168" s="113"/>
      <c r="AN168" s="4">
        <v>1.8</v>
      </c>
      <c r="AO168" s="113"/>
      <c r="AP168" s="4">
        <v>5.8</v>
      </c>
      <c r="AQ168" s="113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CU168" s="8"/>
      <c r="CV168" s="8"/>
    </row>
    <row r="169" spans="1:100" ht="18" customHeight="1">
      <c r="A169" s="110"/>
      <c r="B169" s="4">
        <v>69.7</v>
      </c>
      <c r="C169" s="113"/>
      <c r="D169" s="4">
        <v>4.3</v>
      </c>
      <c r="E169" s="113"/>
      <c r="F169" s="4">
        <v>5.0999999999999996</v>
      </c>
      <c r="G169" s="113"/>
      <c r="H169" s="4">
        <v>66.900000000000006</v>
      </c>
      <c r="I169" s="113"/>
      <c r="J169" s="4">
        <v>1.2</v>
      </c>
      <c r="K169" s="113"/>
      <c r="L169" s="4">
        <v>5.9</v>
      </c>
      <c r="M169" s="113"/>
      <c r="N169" s="4">
        <v>70</v>
      </c>
      <c r="O169" s="113"/>
      <c r="P169" s="4">
        <v>1.5</v>
      </c>
      <c r="Q169" s="113"/>
      <c r="R169" s="4">
        <v>6.1</v>
      </c>
      <c r="S169" s="113"/>
      <c r="T169" s="4">
        <v>70.599999999999994</v>
      </c>
      <c r="U169" s="113"/>
      <c r="V169" s="4">
        <v>0.6</v>
      </c>
      <c r="W169" s="113"/>
      <c r="X169" s="4">
        <v>7.6</v>
      </c>
      <c r="Y169" s="113"/>
      <c r="Z169" s="4">
        <v>69.7</v>
      </c>
      <c r="AA169" s="113"/>
      <c r="AB169" s="4">
        <v>3.2</v>
      </c>
      <c r="AC169" s="113"/>
      <c r="AD169" s="4">
        <v>5.6</v>
      </c>
      <c r="AE169" s="113"/>
      <c r="AF169" s="4">
        <v>68.400000000000006</v>
      </c>
      <c r="AG169" s="113"/>
      <c r="AH169" s="4">
        <v>1.4</v>
      </c>
      <c r="AI169" s="113"/>
      <c r="AJ169" s="4">
        <v>5</v>
      </c>
      <c r="AK169" s="113"/>
      <c r="AL169" s="4">
        <v>69.3</v>
      </c>
      <c r="AM169" s="113"/>
      <c r="AN169" s="4">
        <v>2.6</v>
      </c>
      <c r="AO169" s="113"/>
      <c r="AP169" s="4">
        <v>6.4</v>
      </c>
      <c r="AQ169" s="113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CU169" s="8"/>
      <c r="CV169" s="8"/>
    </row>
    <row r="170" spans="1:100" ht="18" customHeight="1">
      <c r="A170" s="110">
        <v>6</v>
      </c>
      <c r="B170" s="4">
        <v>71.599999999999994</v>
      </c>
      <c r="C170" s="113">
        <f>(SUM(B170:B189)/20)</f>
        <v>68.775000000000006</v>
      </c>
      <c r="D170" s="4">
        <v>0.5</v>
      </c>
      <c r="E170" s="113">
        <f>(SUM(D170:D189)/20)</f>
        <v>1.5</v>
      </c>
      <c r="F170" s="4">
        <v>5.7</v>
      </c>
      <c r="G170" s="113">
        <f>(SUM(F170:F189)/20)</f>
        <v>6.6450000000000005</v>
      </c>
      <c r="H170" s="4">
        <v>69.400000000000006</v>
      </c>
      <c r="I170" s="113">
        <f>(SUM(H170:H189)/20)</f>
        <v>63.605000000000004</v>
      </c>
      <c r="J170" s="4">
        <v>7.8</v>
      </c>
      <c r="K170" s="113">
        <f>(SUM(J170:J189)/20)</f>
        <v>3.2399999999999998</v>
      </c>
      <c r="L170" s="4">
        <v>6.9</v>
      </c>
      <c r="M170" s="113">
        <f>(SUM(L170:L189)/20)</f>
        <v>6.5400000000000009</v>
      </c>
      <c r="N170" s="4">
        <v>73</v>
      </c>
      <c r="O170" s="113">
        <f>(SUM(N170:N189)/20)</f>
        <v>70.315000000000012</v>
      </c>
      <c r="P170" s="4">
        <v>1.8</v>
      </c>
      <c r="Q170" s="113">
        <f>(SUM(P170:P189)/20)</f>
        <v>1.42</v>
      </c>
      <c r="R170" s="4">
        <v>6.3</v>
      </c>
      <c r="S170" s="113">
        <f>(SUM(R170:R189)/20)</f>
        <v>7.65</v>
      </c>
      <c r="T170" s="4">
        <v>69.8</v>
      </c>
      <c r="U170" s="113">
        <f>(SUM(T170:T189)/20)</f>
        <v>68.28</v>
      </c>
      <c r="V170" s="4">
        <v>0.8</v>
      </c>
      <c r="W170" s="113">
        <f>(SUM(V170:V189)/20)</f>
        <v>1.9550000000000001</v>
      </c>
      <c r="X170" s="4">
        <v>6.3</v>
      </c>
      <c r="Y170" s="113">
        <f>(SUM(X170:X189)/20)</f>
        <v>6.3599999999999994</v>
      </c>
      <c r="Z170" s="4">
        <v>68.400000000000006</v>
      </c>
      <c r="AA170" s="113">
        <f>(SUM(Z170:Z189)/20)</f>
        <v>67.295000000000016</v>
      </c>
      <c r="AB170" s="4">
        <v>2.8</v>
      </c>
      <c r="AC170" s="113">
        <f>(SUM(AB170:AB189)/20)</f>
        <v>1.9149999999999998</v>
      </c>
      <c r="AD170" s="4">
        <v>5.7</v>
      </c>
      <c r="AE170" s="113">
        <f>(SUM(AD170:AD189)/20)</f>
        <v>6.5149999999999988</v>
      </c>
      <c r="AF170" s="4">
        <v>65.3</v>
      </c>
      <c r="AG170" s="113">
        <f>(SUM(AF170:AF189)/20)</f>
        <v>66.349999999999994</v>
      </c>
      <c r="AH170" s="4">
        <v>2.9</v>
      </c>
      <c r="AI170" s="113">
        <f>(SUM(AH170:AH189)/20)</f>
        <v>2.2749999999999999</v>
      </c>
      <c r="AJ170" s="4">
        <v>5</v>
      </c>
      <c r="AK170" s="113">
        <f>(SUM(AJ170:AJ189)/20)</f>
        <v>6.2699999999999987</v>
      </c>
      <c r="AL170" s="4">
        <v>70.400000000000006</v>
      </c>
      <c r="AM170" s="113">
        <f>(SUM(AL170:AL189)/20)</f>
        <v>67.024999999999991</v>
      </c>
      <c r="AN170" s="4">
        <v>1.8</v>
      </c>
      <c r="AO170" s="113">
        <f>(SUM(AN170:AN189)/20)</f>
        <v>1.9700000000000002</v>
      </c>
      <c r="AP170" s="4">
        <v>6.2</v>
      </c>
      <c r="AQ170" s="113">
        <f>(SUM(AP170:AP189)/20)</f>
        <v>6.0050000000000008</v>
      </c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CU170" s="8"/>
      <c r="CV170" s="8"/>
    </row>
    <row r="171" spans="1:100" ht="18" customHeight="1">
      <c r="A171" s="110"/>
      <c r="B171" s="4">
        <v>69.099999999999994</v>
      </c>
      <c r="C171" s="113"/>
      <c r="D171" s="4">
        <v>0.4</v>
      </c>
      <c r="E171" s="113"/>
      <c r="F171" s="4">
        <v>7.1</v>
      </c>
      <c r="G171" s="113"/>
      <c r="H171" s="4">
        <v>68.099999999999994</v>
      </c>
      <c r="I171" s="113"/>
      <c r="J171" s="4">
        <v>4.0999999999999996</v>
      </c>
      <c r="K171" s="113"/>
      <c r="L171" s="4">
        <v>6.1</v>
      </c>
      <c r="M171" s="113"/>
      <c r="N171" s="4">
        <v>69.2</v>
      </c>
      <c r="O171" s="113"/>
      <c r="P171" s="4">
        <v>2.2000000000000002</v>
      </c>
      <c r="Q171" s="113"/>
      <c r="R171" s="4">
        <v>6.8</v>
      </c>
      <c r="S171" s="113"/>
      <c r="T171" s="4">
        <v>63.8</v>
      </c>
      <c r="U171" s="113"/>
      <c r="V171" s="4">
        <v>3.1</v>
      </c>
      <c r="W171" s="113"/>
      <c r="X171" s="4">
        <v>7.1</v>
      </c>
      <c r="Y171" s="113"/>
      <c r="Z171" s="4">
        <v>71.400000000000006</v>
      </c>
      <c r="AA171" s="113"/>
      <c r="AB171" s="4">
        <v>2.9</v>
      </c>
      <c r="AC171" s="113"/>
      <c r="AD171" s="4">
        <v>6.9</v>
      </c>
      <c r="AE171" s="113"/>
      <c r="AF171" s="4">
        <v>64.8</v>
      </c>
      <c r="AG171" s="113"/>
      <c r="AH171" s="4">
        <v>1.2</v>
      </c>
      <c r="AI171" s="113"/>
      <c r="AJ171" s="4">
        <v>6.7</v>
      </c>
      <c r="AK171" s="113"/>
      <c r="AL171" s="4">
        <v>65.900000000000006</v>
      </c>
      <c r="AM171" s="113"/>
      <c r="AN171" s="4">
        <v>3.5</v>
      </c>
      <c r="AO171" s="113"/>
      <c r="AP171" s="4">
        <v>5.8</v>
      </c>
      <c r="AQ171" s="113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CU171" s="8"/>
      <c r="CV171" s="8"/>
    </row>
    <row r="172" spans="1:100" ht="18" customHeight="1">
      <c r="A172" s="110"/>
      <c r="B172" s="4">
        <v>65.2</v>
      </c>
      <c r="C172" s="113"/>
      <c r="D172" s="4">
        <v>3.1</v>
      </c>
      <c r="E172" s="113"/>
      <c r="F172" s="4">
        <v>8.8000000000000007</v>
      </c>
      <c r="G172" s="113"/>
      <c r="H172" s="4">
        <v>59.3</v>
      </c>
      <c r="I172" s="113"/>
      <c r="J172" s="4">
        <v>6.5</v>
      </c>
      <c r="K172" s="113"/>
      <c r="L172" s="4">
        <v>6.1</v>
      </c>
      <c r="M172" s="113"/>
      <c r="N172" s="4">
        <v>71.099999999999994</v>
      </c>
      <c r="O172" s="113"/>
      <c r="P172" s="4">
        <v>0.4</v>
      </c>
      <c r="Q172" s="113"/>
      <c r="R172" s="4">
        <v>7.5</v>
      </c>
      <c r="S172" s="113"/>
      <c r="T172" s="4">
        <v>66.7</v>
      </c>
      <c r="U172" s="113"/>
      <c r="V172" s="4">
        <v>2.4</v>
      </c>
      <c r="W172" s="113"/>
      <c r="X172" s="4">
        <v>6.1</v>
      </c>
      <c r="Y172" s="113"/>
      <c r="Z172" s="4">
        <v>65.3</v>
      </c>
      <c r="AA172" s="113"/>
      <c r="AB172" s="4">
        <v>2.2999999999999998</v>
      </c>
      <c r="AC172" s="113"/>
      <c r="AD172" s="4">
        <v>6.8</v>
      </c>
      <c r="AE172" s="113"/>
      <c r="AF172" s="4">
        <v>64.7</v>
      </c>
      <c r="AG172" s="113"/>
      <c r="AH172" s="4">
        <v>0.9</v>
      </c>
      <c r="AI172" s="113"/>
      <c r="AJ172" s="4">
        <v>5.4</v>
      </c>
      <c r="AK172" s="113"/>
      <c r="AL172" s="4">
        <v>68.599999999999994</v>
      </c>
      <c r="AM172" s="113"/>
      <c r="AN172" s="4">
        <v>2.8</v>
      </c>
      <c r="AO172" s="113"/>
      <c r="AP172" s="4">
        <v>5.0999999999999996</v>
      </c>
      <c r="AQ172" s="113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CU172" s="8"/>
      <c r="CV172" s="8"/>
    </row>
    <row r="173" spans="1:100" ht="18" customHeight="1">
      <c r="A173" s="110"/>
      <c r="B173" s="4">
        <v>65.900000000000006</v>
      </c>
      <c r="C173" s="113"/>
      <c r="D173" s="4">
        <v>2.9</v>
      </c>
      <c r="E173" s="113"/>
      <c r="F173" s="4">
        <v>6.6</v>
      </c>
      <c r="G173" s="113"/>
      <c r="H173" s="4">
        <v>66.900000000000006</v>
      </c>
      <c r="I173" s="113"/>
      <c r="J173" s="4">
        <v>4.3</v>
      </c>
      <c r="K173" s="113"/>
      <c r="L173" s="4">
        <v>5.8</v>
      </c>
      <c r="M173" s="113"/>
      <c r="N173" s="4">
        <v>67</v>
      </c>
      <c r="O173" s="113"/>
      <c r="P173" s="4">
        <v>2</v>
      </c>
      <c r="Q173" s="113"/>
      <c r="R173" s="4">
        <v>10.9</v>
      </c>
      <c r="S173" s="113"/>
      <c r="T173" s="4">
        <v>64.3</v>
      </c>
      <c r="U173" s="113"/>
      <c r="V173" s="4">
        <v>2.2000000000000002</v>
      </c>
      <c r="W173" s="113"/>
      <c r="X173" s="4">
        <v>8.9</v>
      </c>
      <c r="Y173" s="113"/>
      <c r="Z173" s="4">
        <v>73</v>
      </c>
      <c r="AA173" s="113"/>
      <c r="AB173" s="4">
        <v>2.1</v>
      </c>
      <c r="AC173" s="113"/>
      <c r="AD173" s="4">
        <v>6.4</v>
      </c>
      <c r="AE173" s="113"/>
      <c r="AF173" s="4">
        <v>67.7</v>
      </c>
      <c r="AG173" s="113"/>
      <c r="AH173" s="4">
        <v>2.9</v>
      </c>
      <c r="AI173" s="113"/>
      <c r="AJ173" s="4">
        <v>5.2</v>
      </c>
      <c r="AK173" s="113"/>
      <c r="AL173" s="4">
        <v>65.900000000000006</v>
      </c>
      <c r="AM173" s="113"/>
      <c r="AN173" s="4">
        <v>2.1</v>
      </c>
      <c r="AO173" s="113"/>
      <c r="AP173" s="4">
        <v>5.4</v>
      </c>
      <c r="AQ173" s="113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CU173" s="8"/>
      <c r="CV173" s="8"/>
    </row>
    <row r="174" spans="1:100" ht="18" customHeight="1">
      <c r="A174" s="110"/>
      <c r="B174" s="4">
        <v>70.2</v>
      </c>
      <c r="C174" s="113"/>
      <c r="D174" s="4">
        <v>1</v>
      </c>
      <c r="E174" s="113"/>
      <c r="F174" s="4">
        <v>6.5</v>
      </c>
      <c r="G174" s="113"/>
      <c r="H174" s="4">
        <v>57.8</v>
      </c>
      <c r="I174" s="113"/>
      <c r="J174" s="4">
        <v>3.8</v>
      </c>
      <c r="K174" s="113"/>
      <c r="L174" s="4">
        <v>5.0999999999999996</v>
      </c>
      <c r="M174" s="113"/>
      <c r="N174" s="4">
        <v>71</v>
      </c>
      <c r="O174" s="113"/>
      <c r="P174" s="4">
        <v>2.6</v>
      </c>
      <c r="Q174" s="113"/>
      <c r="R174" s="4">
        <v>5.4</v>
      </c>
      <c r="S174" s="113"/>
      <c r="T174" s="4">
        <v>70</v>
      </c>
      <c r="U174" s="113"/>
      <c r="V174" s="4">
        <v>2</v>
      </c>
      <c r="W174" s="113"/>
      <c r="X174" s="4">
        <v>6</v>
      </c>
      <c r="Y174" s="113"/>
      <c r="Z174" s="4">
        <v>66.7</v>
      </c>
      <c r="AA174" s="113"/>
      <c r="AB174" s="4">
        <v>1</v>
      </c>
      <c r="AC174" s="113"/>
      <c r="AD174" s="4">
        <v>7.6</v>
      </c>
      <c r="AE174" s="113"/>
      <c r="AF174" s="4">
        <v>63</v>
      </c>
      <c r="AG174" s="113"/>
      <c r="AH174" s="4">
        <v>1.4</v>
      </c>
      <c r="AI174" s="113"/>
      <c r="AJ174" s="4">
        <v>7.6</v>
      </c>
      <c r="AK174" s="113"/>
      <c r="AL174" s="4">
        <v>70.3</v>
      </c>
      <c r="AM174" s="113"/>
      <c r="AN174" s="4">
        <v>2.5</v>
      </c>
      <c r="AO174" s="113"/>
      <c r="AP174" s="4">
        <v>5.2</v>
      </c>
      <c r="AQ174" s="113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CU174" s="8"/>
      <c r="CV174" s="8"/>
    </row>
    <row r="175" spans="1:100" ht="18" customHeight="1">
      <c r="A175" s="110"/>
      <c r="B175" s="4">
        <v>68.099999999999994</v>
      </c>
      <c r="C175" s="113"/>
      <c r="D175" s="4">
        <v>1.9</v>
      </c>
      <c r="E175" s="113"/>
      <c r="F175" s="4">
        <v>6.7</v>
      </c>
      <c r="G175" s="113"/>
      <c r="H175" s="4">
        <v>68.3</v>
      </c>
      <c r="I175" s="113"/>
      <c r="J175" s="4">
        <v>4.0999999999999996</v>
      </c>
      <c r="K175" s="113"/>
      <c r="L175" s="4">
        <v>6.4</v>
      </c>
      <c r="M175" s="113"/>
      <c r="N175" s="4">
        <v>71.599999999999994</v>
      </c>
      <c r="O175" s="113"/>
      <c r="P175" s="4">
        <v>2.2000000000000002</v>
      </c>
      <c r="Q175" s="113"/>
      <c r="R175" s="4">
        <v>5.5</v>
      </c>
      <c r="S175" s="113"/>
      <c r="T175" s="4">
        <v>68.599999999999994</v>
      </c>
      <c r="U175" s="113"/>
      <c r="V175" s="4">
        <v>4.9000000000000004</v>
      </c>
      <c r="W175" s="113"/>
      <c r="X175" s="4">
        <v>6.1</v>
      </c>
      <c r="Y175" s="113"/>
      <c r="Z175" s="4">
        <v>69.400000000000006</v>
      </c>
      <c r="AA175" s="113"/>
      <c r="AB175" s="4">
        <v>2.2000000000000002</v>
      </c>
      <c r="AC175" s="113"/>
      <c r="AD175" s="4">
        <v>7.7</v>
      </c>
      <c r="AE175" s="113"/>
      <c r="AF175" s="4">
        <v>63</v>
      </c>
      <c r="AG175" s="113"/>
      <c r="AH175" s="4">
        <v>1.4</v>
      </c>
      <c r="AI175" s="113"/>
      <c r="AJ175" s="4">
        <v>5.8</v>
      </c>
      <c r="AK175" s="113"/>
      <c r="AL175" s="4">
        <v>68.2</v>
      </c>
      <c r="AM175" s="113"/>
      <c r="AN175" s="4">
        <v>2.1</v>
      </c>
      <c r="AO175" s="113"/>
      <c r="AP175" s="4">
        <v>5.9</v>
      </c>
      <c r="AQ175" s="113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CU175" s="8"/>
      <c r="CV175" s="8"/>
    </row>
    <row r="176" spans="1:100" ht="18" customHeight="1">
      <c r="A176" s="110"/>
      <c r="B176" s="4">
        <v>67.599999999999994</v>
      </c>
      <c r="C176" s="113"/>
      <c r="D176" s="4">
        <v>2.2999999999999998</v>
      </c>
      <c r="E176" s="113"/>
      <c r="F176" s="4">
        <v>6.1</v>
      </c>
      <c r="G176" s="113"/>
      <c r="H176" s="4">
        <v>67.900000000000006</v>
      </c>
      <c r="I176" s="113"/>
      <c r="J176" s="4">
        <v>4.5</v>
      </c>
      <c r="K176" s="113"/>
      <c r="L176" s="4">
        <v>7.1</v>
      </c>
      <c r="M176" s="113"/>
      <c r="N176" s="4">
        <v>70.7</v>
      </c>
      <c r="O176" s="113"/>
      <c r="P176" s="4">
        <v>1.6</v>
      </c>
      <c r="Q176" s="113"/>
      <c r="R176" s="4">
        <v>5.6</v>
      </c>
      <c r="S176" s="113"/>
      <c r="T176" s="4">
        <v>68.5</v>
      </c>
      <c r="U176" s="113"/>
      <c r="V176" s="4">
        <v>1.1000000000000001</v>
      </c>
      <c r="W176" s="113"/>
      <c r="X176" s="4">
        <v>6.3</v>
      </c>
      <c r="Y176" s="113"/>
      <c r="Z176" s="4">
        <v>67.400000000000006</v>
      </c>
      <c r="AA176" s="113"/>
      <c r="AB176" s="4">
        <v>1.7</v>
      </c>
      <c r="AC176" s="113"/>
      <c r="AD176" s="4">
        <v>6.3</v>
      </c>
      <c r="AE176" s="113"/>
      <c r="AF176" s="4">
        <v>66</v>
      </c>
      <c r="AG176" s="113"/>
      <c r="AH176" s="4">
        <v>2.2000000000000002</v>
      </c>
      <c r="AI176" s="113"/>
      <c r="AJ176" s="4">
        <v>5.5</v>
      </c>
      <c r="AK176" s="113"/>
      <c r="AL176" s="4">
        <v>67.900000000000006</v>
      </c>
      <c r="AM176" s="113"/>
      <c r="AN176" s="4">
        <v>0.1</v>
      </c>
      <c r="AO176" s="113"/>
      <c r="AP176" s="4">
        <v>5.8</v>
      </c>
      <c r="AQ176" s="113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CU176" s="8"/>
      <c r="CV176" s="8"/>
    </row>
    <row r="177" spans="1:120" ht="18" customHeight="1">
      <c r="A177" s="110"/>
      <c r="B177" s="4">
        <v>67.599999999999994</v>
      </c>
      <c r="C177" s="113"/>
      <c r="D177" s="4">
        <v>0.7</v>
      </c>
      <c r="E177" s="113"/>
      <c r="F177" s="4">
        <v>7.4</v>
      </c>
      <c r="G177" s="113"/>
      <c r="H177" s="4">
        <v>66.099999999999994</v>
      </c>
      <c r="I177" s="113"/>
      <c r="J177" s="4">
        <v>2.1</v>
      </c>
      <c r="K177" s="113"/>
      <c r="L177" s="4">
        <v>5.6</v>
      </c>
      <c r="M177" s="113"/>
      <c r="N177" s="4">
        <v>70.099999999999994</v>
      </c>
      <c r="O177" s="113"/>
      <c r="P177" s="4">
        <v>2.1</v>
      </c>
      <c r="Q177" s="113"/>
      <c r="R177" s="4">
        <v>5.2</v>
      </c>
      <c r="S177" s="113"/>
      <c r="T177" s="4">
        <v>69.3</v>
      </c>
      <c r="U177" s="113"/>
      <c r="V177" s="4">
        <v>1.4</v>
      </c>
      <c r="W177" s="113"/>
      <c r="X177" s="4">
        <v>6.5</v>
      </c>
      <c r="Y177" s="113"/>
      <c r="Z177" s="4">
        <v>58.1</v>
      </c>
      <c r="AA177" s="113"/>
      <c r="AB177" s="4">
        <v>1.2</v>
      </c>
      <c r="AC177" s="113"/>
      <c r="AD177" s="4">
        <v>6.9</v>
      </c>
      <c r="AE177" s="113"/>
      <c r="AF177" s="4">
        <v>67.599999999999994</v>
      </c>
      <c r="AG177" s="113"/>
      <c r="AH177" s="4">
        <v>2.1</v>
      </c>
      <c r="AI177" s="113"/>
      <c r="AJ177" s="4">
        <v>6.4</v>
      </c>
      <c r="AK177" s="113"/>
      <c r="AL177" s="4">
        <v>66</v>
      </c>
      <c r="AM177" s="113"/>
      <c r="AN177" s="4">
        <v>2.2000000000000002</v>
      </c>
      <c r="AO177" s="113"/>
      <c r="AP177" s="4">
        <v>6.8</v>
      </c>
      <c r="AQ177" s="113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CU177" s="8"/>
      <c r="CV177" s="8"/>
    </row>
    <row r="178" spans="1:120" ht="18" customHeight="1">
      <c r="A178" s="110"/>
      <c r="B178" s="4">
        <v>66.8</v>
      </c>
      <c r="C178" s="113"/>
      <c r="D178" s="4">
        <v>0.9</v>
      </c>
      <c r="E178" s="113"/>
      <c r="F178" s="4">
        <v>6.5</v>
      </c>
      <c r="G178" s="113"/>
      <c r="H178" s="4">
        <v>65.8</v>
      </c>
      <c r="I178" s="113"/>
      <c r="J178" s="4">
        <v>2.4</v>
      </c>
      <c r="K178" s="113"/>
      <c r="L178" s="4">
        <v>5.0999999999999996</v>
      </c>
      <c r="M178" s="113"/>
      <c r="N178" s="4">
        <v>70</v>
      </c>
      <c r="O178" s="113"/>
      <c r="P178" s="4">
        <v>1.6</v>
      </c>
      <c r="Q178" s="113"/>
      <c r="R178" s="4">
        <v>5.4</v>
      </c>
      <c r="S178" s="113"/>
      <c r="T178" s="4">
        <v>67.2</v>
      </c>
      <c r="U178" s="113"/>
      <c r="V178" s="4">
        <v>2.7</v>
      </c>
      <c r="W178" s="113"/>
      <c r="X178" s="4">
        <v>6.4</v>
      </c>
      <c r="Y178" s="113"/>
      <c r="Z178" s="4">
        <v>66.599999999999994</v>
      </c>
      <c r="AA178" s="113"/>
      <c r="AB178" s="4">
        <v>2.1</v>
      </c>
      <c r="AC178" s="113"/>
      <c r="AD178" s="4">
        <v>8.6</v>
      </c>
      <c r="AE178" s="113"/>
      <c r="AF178" s="4">
        <v>68.8</v>
      </c>
      <c r="AG178" s="113"/>
      <c r="AH178" s="4">
        <v>2.4</v>
      </c>
      <c r="AI178" s="113"/>
      <c r="AJ178" s="4">
        <v>6.6</v>
      </c>
      <c r="AK178" s="113"/>
      <c r="AL178" s="4">
        <v>65.8</v>
      </c>
      <c r="AM178" s="113"/>
      <c r="AN178" s="4">
        <v>1.1000000000000001</v>
      </c>
      <c r="AO178" s="113"/>
      <c r="AP178" s="4">
        <v>7</v>
      </c>
      <c r="AQ178" s="113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CU178" s="8"/>
      <c r="CV178" s="8"/>
    </row>
    <row r="179" spans="1:120" ht="18" customHeight="1">
      <c r="A179" s="110"/>
      <c r="B179" s="4">
        <v>71.599999999999994</v>
      </c>
      <c r="C179" s="113"/>
      <c r="D179" s="4">
        <v>3</v>
      </c>
      <c r="E179" s="113"/>
      <c r="F179" s="4">
        <v>5.3</v>
      </c>
      <c r="G179" s="113"/>
      <c r="H179" s="4">
        <v>69.2</v>
      </c>
      <c r="I179" s="113"/>
      <c r="J179" s="4">
        <v>2.2000000000000002</v>
      </c>
      <c r="K179" s="113"/>
      <c r="L179" s="4">
        <v>8.9</v>
      </c>
      <c r="M179" s="113"/>
      <c r="N179" s="4">
        <v>66.2</v>
      </c>
      <c r="O179" s="113"/>
      <c r="P179" s="4">
        <v>2.2999999999999998</v>
      </c>
      <c r="Q179" s="113"/>
      <c r="R179" s="4">
        <v>5.4</v>
      </c>
      <c r="S179" s="113"/>
      <c r="T179" s="4">
        <v>70.400000000000006</v>
      </c>
      <c r="U179" s="113"/>
      <c r="V179" s="4">
        <v>2.2999999999999998</v>
      </c>
      <c r="W179" s="113"/>
      <c r="X179" s="4">
        <v>5.0999999999999996</v>
      </c>
      <c r="Y179" s="113"/>
      <c r="Z179" s="4">
        <v>65.7</v>
      </c>
      <c r="AA179" s="113"/>
      <c r="AB179" s="4">
        <v>1.5</v>
      </c>
      <c r="AC179" s="113"/>
      <c r="AD179" s="4">
        <v>5.4</v>
      </c>
      <c r="AE179" s="113"/>
      <c r="AF179" s="4">
        <v>66.599999999999994</v>
      </c>
      <c r="AG179" s="113"/>
      <c r="AH179" s="4">
        <v>3.8</v>
      </c>
      <c r="AI179" s="113"/>
      <c r="AJ179" s="4">
        <v>6.3</v>
      </c>
      <c r="AK179" s="113"/>
      <c r="AL179" s="4">
        <v>63.3</v>
      </c>
      <c r="AM179" s="113"/>
      <c r="AN179" s="4">
        <v>1.1000000000000001</v>
      </c>
      <c r="AO179" s="113"/>
      <c r="AP179" s="4">
        <v>7.1</v>
      </c>
      <c r="AQ179" s="113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CU179" s="8"/>
      <c r="CV179" s="8"/>
    </row>
    <row r="180" spans="1:120" ht="18" customHeight="1">
      <c r="A180" s="110"/>
      <c r="B180" s="4">
        <v>66.099999999999994</v>
      </c>
      <c r="C180" s="113"/>
      <c r="D180" s="4">
        <v>0.9</v>
      </c>
      <c r="E180" s="113"/>
      <c r="F180" s="4">
        <v>7.3</v>
      </c>
      <c r="G180" s="113"/>
      <c r="H180" s="4">
        <v>67.099999999999994</v>
      </c>
      <c r="I180" s="113"/>
      <c r="J180" s="4">
        <v>3</v>
      </c>
      <c r="K180" s="113"/>
      <c r="L180" s="4">
        <v>5.3</v>
      </c>
      <c r="M180" s="113"/>
      <c r="N180" s="4">
        <v>73</v>
      </c>
      <c r="O180" s="113"/>
      <c r="P180" s="4">
        <v>0.7</v>
      </c>
      <c r="Q180" s="113"/>
      <c r="R180" s="4">
        <v>6.8</v>
      </c>
      <c r="S180" s="113"/>
      <c r="T180" s="4">
        <v>70</v>
      </c>
      <c r="U180" s="113"/>
      <c r="V180" s="4">
        <v>0.8</v>
      </c>
      <c r="W180" s="113"/>
      <c r="X180" s="4">
        <v>6</v>
      </c>
      <c r="Y180" s="113"/>
      <c r="Z180" s="4">
        <v>67.2</v>
      </c>
      <c r="AA180" s="113"/>
      <c r="AB180" s="4">
        <v>1</v>
      </c>
      <c r="AC180" s="113"/>
      <c r="AD180" s="4">
        <v>5.7</v>
      </c>
      <c r="AE180" s="113"/>
      <c r="AF180" s="4">
        <v>65.599999999999994</v>
      </c>
      <c r="AG180" s="113"/>
      <c r="AH180" s="4">
        <v>0.5</v>
      </c>
      <c r="AI180" s="113"/>
      <c r="AJ180" s="4">
        <v>7.7</v>
      </c>
      <c r="AK180" s="113"/>
      <c r="AL180" s="4">
        <v>67.8</v>
      </c>
      <c r="AM180" s="113"/>
      <c r="AN180" s="4">
        <v>1.6</v>
      </c>
      <c r="AO180" s="113"/>
      <c r="AP180" s="4">
        <v>5.4</v>
      </c>
      <c r="AQ180" s="113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CU180" s="8"/>
      <c r="CV180" s="8"/>
    </row>
    <row r="181" spans="1:120" ht="18" customHeight="1">
      <c r="A181" s="110"/>
      <c r="B181" s="4">
        <v>67.099999999999994</v>
      </c>
      <c r="C181" s="113"/>
      <c r="D181" s="4">
        <v>-0.1</v>
      </c>
      <c r="E181" s="113"/>
      <c r="F181" s="4">
        <v>8.3000000000000007</v>
      </c>
      <c r="G181" s="113"/>
      <c r="H181" s="4">
        <v>69.7</v>
      </c>
      <c r="I181" s="113"/>
      <c r="J181" s="4">
        <v>2.4</v>
      </c>
      <c r="K181" s="113"/>
      <c r="L181" s="4">
        <v>6.2</v>
      </c>
      <c r="M181" s="113"/>
      <c r="N181" s="4">
        <v>69.5</v>
      </c>
      <c r="O181" s="113"/>
      <c r="P181" s="4">
        <v>1.3</v>
      </c>
      <c r="Q181" s="113"/>
      <c r="R181" s="4">
        <v>7.7</v>
      </c>
      <c r="S181" s="113"/>
      <c r="T181" s="4">
        <v>67.5</v>
      </c>
      <c r="U181" s="113"/>
      <c r="V181" s="4">
        <v>2.6</v>
      </c>
      <c r="W181" s="113"/>
      <c r="X181" s="4">
        <v>6.4</v>
      </c>
      <c r="Y181" s="113"/>
      <c r="Z181" s="4">
        <v>66.2</v>
      </c>
      <c r="AA181" s="113"/>
      <c r="AB181" s="4">
        <v>2.1</v>
      </c>
      <c r="AC181" s="113"/>
      <c r="AD181" s="4">
        <v>5.0999999999999996</v>
      </c>
      <c r="AE181" s="113"/>
      <c r="AF181" s="4">
        <v>65.2</v>
      </c>
      <c r="AG181" s="113"/>
      <c r="AH181" s="4">
        <v>2.4</v>
      </c>
      <c r="AI181" s="113"/>
      <c r="AJ181" s="4">
        <v>5.9</v>
      </c>
      <c r="AK181" s="113"/>
      <c r="AL181" s="4">
        <v>64.400000000000006</v>
      </c>
      <c r="AM181" s="113"/>
      <c r="AN181" s="4">
        <v>2</v>
      </c>
      <c r="AO181" s="113"/>
      <c r="AP181" s="4">
        <v>5.5</v>
      </c>
      <c r="AQ181" s="113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CU181" s="8"/>
      <c r="CV181" s="8"/>
      <c r="CW181" s="6"/>
      <c r="CX181" s="6"/>
      <c r="CZ181" s="9"/>
      <c r="DA181" s="9"/>
      <c r="DB181" s="9"/>
      <c r="DC181" s="9"/>
      <c r="DD181" s="9"/>
      <c r="DE181" s="9"/>
      <c r="DF181" s="9"/>
    </row>
    <row r="182" spans="1:120" ht="18" customHeight="1">
      <c r="A182" s="110"/>
      <c r="B182" s="4">
        <v>69.400000000000006</v>
      </c>
      <c r="C182" s="113"/>
      <c r="D182" s="4">
        <v>1.2</v>
      </c>
      <c r="E182" s="113"/>
      <c r="F182" s="4">
        <v>6.4</v>
      </c>
      <c r="G182" s="113"/>
      <c r="H182" s="4">
        <v>67.8</v>
      </c>
      <c r="I182" s="113"/>
      <c r="J182" s="4">
        <v>3.9</v>
      </c>
      <c r="K182" s="113"/>
      <c r="L182" s="4">
        <v>5.4</v>
      </c>
      <c r="M182" s="113"/>
      <c r="N182" s="4">
        <v>68.099999999999994</v>
      </c>
      <c r="O182" s="113"/>
      <c r="P182" s="4">
        <v>3.4</v>
      </c>
      <c r="Q182" s="113"/>
      <c r="R182" s="4">
        <v>6.3</v>
      </c>
      <c r="S182" s="113"/>
      <c r="T182" s="4">
        <v>66</v>
      </c>
      <c r="U182" s="113"/>
      <c r="V182" s="4">
        <v>2.2999999999999998</v>
      </c>
      <c r="W182" s="113"/>
      <c r="X182" s="4">
        <v>5.5</v>
      </c>
      <c r="Y182" s="113"/>
      <c r="Z182" s="4">
        <v>68.099999999999994</v>
      </c>
      <c r="AA182" s="113"/>
      <c r="AB182" s="4">
        <v>2.8</v>
      </c>
      <c r="AC182" s="113"/>
      <c r="AD182" s="4">
        <v>5.8</v>
      </c>
      <c r="AE182" s="113"/>
      <c r="AF182" s="4">
        <v>68.8</v>
      </c>
      <c r="AG182" s="113"/>
      <c r="AH182" s="4">
        <v>2.7</v>
      </c>
      <c r="AI182" s="113"/>
      <c r="AJ182" s="4">
        <v>6.8</v>
      </c>
      <c r="AK182" s="113"/>
      <c r="AL182" s="4">
        <v>64.7</v>
      </c>
      <c r="AM182" s="113"/>
      <c r="AN182" s="4">
        <v>1.2</v>
      </c>
      <c r="AO182" s="113"/>
      <c r="AP182" s="4">
        <v>6.1</v>
      </c>
      <c r="AQ182" s="113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CU182" s="8"/>
      <c r="CV182" s="8"/>
      <c r="CW182" s="6"/>
      <c r="CX182" s="6"/>
      <c r="CZ182" s="9"/>
      <c r="DA182" s="9"/>
      <c r="DB182" s="9"/>
      <c r="DC182" s="9"/>
      <c r="DD182" s="9"/>
      <c r="DE182" s="9"/>
      <c r="DF182" s="9"/>
    </row>
    <row r="183" spans="1:120" ht="18" customHeight="1">
      <c r="A183" s="110"/>
      <c r="B183" s="4">
        <v>70.599999999999994</v>
      </c>
      <c r="C183" s="113"/>
      <c r="D183" s="4">
        <v>0.6</v>
      </c>
      <c r="E183" s="113"/>
      <c r="F183" s="4">
        <v>7.8</v>
      </c>
      <c r="G183" s="113"/>
      <c r="H183" s="4">
        <v>68.2</v>
      </c>
      <c r="I183" s="113"/>
      <c r="J183" s="4">
        <v>1</v>
      </c>
      <c r="K183" s="113"/>
      <c r="L183" s="2">
        <v>6.4</v>
      </c>
      <c r="M183" s="113"/>
      <c r="N183" s="4">
        <v>67.7</v>
      </c>
      <c r="O183" s="113"/>
      <c r="P183" s="4" t="s">
        <v>18</v>
      </c>
      <c r="Q183" s="113"/>
      <c r="R183" s="4">
        <v>7.9</v>
      </c>
      <c r="S183" s="113"/>
      <c r="T183" s="4">
        <v>69</v>
      </c>
      <c r="U183" s="113"/>
      <c r="V183" s="4">
        <v>0.4</v>
      </c>
      <c r="W183" s="113"/>
      <c r="X183" s="4">
        <v>5.9</v>
      </c>
      <c r="Y183" s="113"/>
      <c r="Z183" s="4">
        <v>66.400000000000006</v>
      </c>
      <c r="AA183" s="113"/>
      <c r="AB183" s="4">
        <v>1.4</v>
      </c>
      <c r="AC183" s="113"/>
      <c r="AD183" s="4">
        <v>5.0999999999999996</v>
      </c>
      <c r="AE183" s="113"/>
      <c r="AF183" s="4">
        <v>67.2</v>
      </c>
      <c r="AG183" s="113"/>
      <c r="AH183" s="4">
        <v>3.7</v>
      </c>
      <c r="AI183" s="113"/>
      <c r="AJ183" s="4">
        <v>5.4</v>
      </c>
      <c r="AK183" s="113"/>
      <c r="AL183" s="4">
        <v>67.8</v>
      </c>
      <c r="AM183" s="113"/>
      <c r="AN183" s="4">
        <v>1.2</v>
      </c>
      <c r="AO183" s="113"/>
      <c r="AP183" s="4">
        <v>6.2</v>
      </c>
      <c r="AQ183" s="113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CU183" s="8"/>
      <c r="CV183" s="8"/>
    </row>
    <row r="184" spans="1:120" ht="18" customHeight="1">
      <c r="A184" s="110"/>
      <c r="B184" s="4">
        <v>68.5</v>
      </c>
      <c r="C184" s="113"/>
      <c r="D184" s="4">
        <v>2.6</v>
      </c>
      <c r="E184" s="113"/>
      <c r="F184" s="4">
        <v>6.8</v>
      </c>
      <c r="G184" s="113"/>
      <c r="H184" s="4">
        <v>68.400000000000006</v>
      </c>
      <c r="I184" s="113"/>
      <c r="J184" s="4">
        <v>0.5</v>
      </c>
      <c r="K184" s="113"/>
      <c r="L184" s="4">
        <v>6.9</v>
      </c>
      <c r="M184" s="113"/>
      <c r="N184" s="4">
        <v>69.400000000000006</v>
      </c>
      <c r="O184" s="113"/>
      <c r="P184" s="4">
        <v>1.6</v>
      </c>
      <c r="Q184" s="113"/>
      <c r="R184" s="4">
        <v>6.9</v>
      </c>
      <c r="S184" s="113"/>
      <c r="T184" s="4">
        <v>69.3</v>
      </c>
      <c r="U184" s="113"/>
      <c r="V184" s="4">
        <v>0.9</v>
      </c>
      <c r="W184" s="113"/>
      <c r="X184" s="4">
        <v>7.6</v>
      </c>
      <c r="Y184" s="113"/>
      <c r="Z184" s="4">
        <v>67</v>
      </c>
      <c r="AA184" s="113"/>
      <c r="AB184" s="4">
        <v>3.2</v>
      </c>
      <c r="AC184" s="113"/>
      <c r="AD184" s="4">
        <v>6.1</v>
      </c>
      <c r="AE184" s="113"/>
      <c r="AF184" s="4">
        <v>67.2</v>
      </c>
      <c r="AG184" s="113"/>
      <c r="AH184" s="4">
        <v>2</v>
      </c>
      <c r="AI184" s="113"/>
      <c r="AJ184" s="4">
        <v>6.1</v>
      </c>
      <c r="AK184" s="113"/>
      <c r="AL184" s="4">
        <v>68.099999999999994</v>
      </c>
      <c r="AM184" s="113"/>
      <c r="AN184" s="4">
        <v>1.3</v>
      </c>
      <c r="AO184" s="113"/>
      <c r="AP184" s="4">
        <v>5.9</v>
      </c>
      <c r="AQ184" s="113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CU184" s="8"/>
      <c r="CV184" s="8"/>
    </row>
    <row r="185" spans="1:120" ht="18" customHeight="1">
      <c r="A185" s="110"/>
      <c r="B185" s="4">
        <v>68</v>
      </c>
      <c r="C185" s="113"/>
      <c r="D185" s="4">
        <v>1.8</v>
      </c>
      <c r="E185" s="113"/>
      <c r="F185" s="4">
        <v>5.4</v>
      </c>
      <c r="G185" s="113"/>
      <c r="H185" s="4">
        <v>66.099999999999994</v>
      </c>
      <c r="I185" s="113"/>
      <c r="J185" s="4">
        <v>3</v>
      </c>
      <c r="K185" s="113"/>
      <c r="L185" s="4">
        <v>7.4</v>
      </c>
      <c r="M185" s="113"/>
      <c r="N185" s="4">
        <v>73.5</v>
      </c>
      <c r="O185" s="113"/>
      <c r="P185" s="4">
        <v>1.1000000000000001</v>
      </c>
      <c r="Q185" s="113"/>
      <c r="R185" s="4">
        <v>6</v>
      </c>
      <c r="S185" s="113"/>
      <c r="T185" s="4">
        <v>68.599999999999994</v>
      </c>
      <c r="U185" s="113"/>
      <c r="V185" s="4">
        <v>0.3</v>
      </c>
      <c r="W185" s="113"/>
      <c r="X185" s="4">
        <v>6.3</v>
      </c>
      <c r="Y185" s="113"/>
      <c r="Z185" s="4">
        <v>68.099999999999994</v>
      </c>
      <c r="AA185" s="113"/>
      <c r="AB185" s="4">
        <v>0.3</v>
      </c>
      <c r="AC185" s="113"/>
      <c r="AD185" s="4">
        <v>6.5</v>
      </c>
      <c r="AE185" s="113"/>
      <c r="AF185" s="4">
        <v>65.5</v>
      </c>
      <c r="AG185" s="113"/>
      <c r="AH185" s="4">
        <v>5.8</v>
      </c>
      <c r="AI185" s="113"/>
      <c r="AJ185" s="4">
        <v>7.5</v>
      </c>
      <c r="AK185" s="113"/>
      <c r="AL185" s="4">
        <v>68.8</v>
      </c>
      <c r="AM185" s="113"/>
      <c r="AN185" s="4">
        <v>1.8</v>
      </c>
      <c r="AO185" s="113"/>
      <c r="AP185" s="4">
        <v>5.0999999999999996</v>
      </c>
      <c r="AQ185" s="113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CU185" s="8"/>
      <c r="CV185" s="8"/>
    </row>
    <row r="186" spans="1:120" ht="18" customHeight="1">
      <c r="A186" s="110"/>
      <c r="B186" s="4">
        <v>72.599999999999994</v>
      </c>
      <c r="C186" s="113"/>
      <c r="D186" s="4">
        <v>2.2000000000000002</v>
      </c>
      <c r="E186" s="113"/>
      <c r="F186" s="4">
        <v>6.2</v>
      </c>
      <c r="G186" s="113"/>
      <c r="H186" s="4">
        <v>6.9</v>
      </c>
      <c r="I186" s="113"/>
      <c r="J186" s="4">
        <v>3.3</v>
      </c>
      <c r="K186" s="113"/>
      <c r="L186" s="4">
        <v>7.1</v>
      </c>
      <c r="M186" s="113"/>
      <c r="N186" s="4">
        <v>69.599999999999994</v>
      </c>
      <c r="O186" s="113"/>
      <c r="P186" s="4">
        <v>-2.1</v>
      </c>
      <c r="Q186" s="113"/>
      <c r="R186" s="4">
        <v>19.399999999999999</v>
      </c>
      <c r="S186" s="113"/>
      <c r="T186" s="4">
        <v>67.2</v>
      </c>
      <c r="U186" s="113"/>
      <c r="V186" s="4">
        <v>2.5</v>
      </c>
      <c r="W186" s="113"/>
      <c r="X186" s="4">
        <v>7.6</v>
      </c>
      <c r="Y186" s="113"/>
      <c r="Z186" s="4">
        <v>68.2</v>
      </c>
      <c r="AA186" s="113"/>
      <c r="AB186" s="4">
        <v>0.1</v>
      </c>
      <c r="AC186" s="113"/>
      <c r="AD186" s="4">
        <v>6.8</v>
      </c>
      <c r="AE186" s="113"/>
      <c r="AF186" s="4">
        <v>67.099999999999994</v>
      </c>
      <c r="AG186" s="113"/>
      <c r="AH186" s="4">
        <v>1.4</v>
      </c>
      <c r="AI186" s="113"/>
      <c r="AJ186" s="4">
        <v>7</v>
      </c>
      <c r="AK186" s="113"/>
      <c r="AL186" s="4">
        <v>64.400000000000006</v>
      </c>
      <c r="AM186" s="113"/>
      <c r="AN186" s="4">
        <v>5.7</v>
      </c>
      <c r="AO186" s="113"/>
      <c r="AP186" s="4">
        <v>6.7</v>
      </c>
      <c r="AQ186" s="113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CU186" s="8"/>
      <c r="CV186" s="8"/>
    </row>
    <row r="187" spans="1:120" ht="18" customHeight="1">
      <c r="A187" s="110"/>
      <c r="B187" s="4">
        <v>70.2</v>
      </c>
      <c r="C187" s="113"/>
      <c r="D187" s="4">
        <v>2</v>
      </c>
      <c r="E187" s="113"/>
      <c r="F187" s="4">
        <v>5.9</v>
      </c>
      <c r="G187" s="113"/>
      <c r="H187" s="4">
        <v>67.599999999999994</v>
      </c>
      <c r="I187" s="113"/>
      <c r="J187" s="4">
        <v>1.1000000000000001</v>
      </c>
      <c r="K187" s="113"/>
      <c r="L187" s="4">
        <v>8.6</v>
      </c>
      <c r="M187" s="113"/>
      <c r="N187" s="4">
        <v>67.5</v>
      </c>
      <c r="O187" s="113"/>
      <c r="P187" s="4">
        <v>3.2</v>
      </c>
      <c r="Q187" s="113"/>
      <c r="R187" s="4">
        <v>6.7</v>
      </c>
      <c r="S187" s="113"/>
      <c r="T187" s="4">
        <v>69.900000000000006</v>
      </c>
      <c r="U187" s="113"/>
      <c r="V187" s="4">
        <v>0.9</v>
      </c>
      <c r="W187" s="113"/>
      <c r="X187" s="4">
        <v>5.7</v>
      </c>
      <c r="Y187" s="113"/>
      <c r="Z187" s="4">
        <v>68.5</v>
      </c>
      <c r="AA187" s="113"/>
      <c r="AB187" s="4">
        <v>2.4</v>
      </c>
      <c r="AC187" s="113"/>
      <c r="AD187" s="4">
        <v>8.9</v>
      </c>
      <c r="AE187" s="113"/>
      <c r="AF187" s="4">
        <v>68.900000000000006</v>
      </c>
      <c r="AG187" s="113"/>
      <c r="AH187" s="4">
        <v>2.1</v>
      </c>
      <c r="AI187" s="113"/>
      <c r="AJ187" s="4">
        <v>5.6</v>
      </c>
      <c r="AK187" s="113"/>
      <c r="AL187" s="4">
        <v>64.599999999999994</v>
      </c>
      <c r="AM187" s="113"/>
      <c r="AN187" s="4">
        <v>2.2000000000000002</v>
      </c>
      <c r="AO187" s="113"/>
      <c r="AP187" s="4">
        <v>6.9</v>
      </c>
      <c r="AQ187" s="113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CU187" s="8"/>
      <c r="CV187" s="8"/>
    </row>
    <row r="188" spans="1:120" ht="18" customHeight="1">
      <c r="A188" s="110"/>
      <c r="B188" s="4">
        <v>70</v>
      </c>
      <c r="C188" s="113"/>
      <c r="D188" s="4">
        <v>1.4</v>
      </c>
      <c r="E188" s="113"/>
      <c r="F188" s="4">
        <v>6.2</v>
      </c>
      <c r="G188" s="113"/>
      <c r="H188" s="4">
        <v>68.5</v>
      </c>
      <c r="I188" s="113"/>
      <c r="J188" s="4">
        <v>1.9</v>
      </c>
      <c r="K188" s="113"/>
      <c r="L188" s="4">
        <v>6.1</v>
      </c>
      <c r="M188" s="113"/>
      <c r="N188" s="4">
        <v>76.7</v>
      </c>
      <c r="O188" s="113"/>
      <c r="P188" s="4">
        <v>-0.1</v>
      </c>
      <c r="Q188" s="113"/>
      <c r="R188" s="4">
        <v>15.5</v>
      </c>
      <c r="S188" s="113"/>
      <c r="T188" s="4">
        <v>70.8</v>
      </c>
      <c r="U188" s="113"/>
      <c r="V188" s="4">
        <v>2.7</v>
      </c>
      <c r="W188" s="113"/>
      <c r="X188" s="4">
        <v>6.3</v>
      </c>
      <c r="Y188" s="113"/>
      <c r="Z188" s="4">
        <v>66.900000000000006</v>
      </c>
      <c r="AA188" s="113"/>
      <c r="AB188" s="4">
        <v>2.2999999999999998</v>
      </c>
      <c r="AC188" s="113"/>
      <c r="AD188" s="4">
        <v>6.3</v>
      </c>
      <c r="AE188" s="113"/>
      <c r="AF188" s="4">
        <v>68.099999999999994</v>
      </c>
      <c r="AG188" s="113"/>
      <c r="AH188" s="4">
        <v>1.5</v>
      </c>
      <c r="AI188" s="113"/>
      <c r="AJ188" s="4">
        <v>6.6</v>
      </c>
      <c r="AK188" s="113"/>
      <c r="AL188" s="4">
        <v>69.599999999999994</v>
      </c>
      <c r="AM188" s="113"/>
      <c r="AN188" s="4">
        <v>1.5</v>
      </c>
      <c r="AO188" s="113"/>
      <c r="AP188" s="4">
        <v>5.2</v>
      </c>
      <c r="AQ188" s="113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CU188" s="8"/>
      <c r="CV188" s="8"/>
    </row>
    <row r="189" spans="1:120" ht="18" customHeight="1">
      <c r="A189" s="110"/>
      <c r="B189" s="4">
        <v>69.3</v>
      </c>
      <c r="C189" s="113"/>
      <c r="D189" s="4">
        <v>0.7</v>
      </c>
      <c r="E189" s="113"/>
      <c r="F189" s="4">
        <v>5.9</v>
      </c>
      <c r="G189" s="113"/>
      <c r="H189" s="4">
        <v>63</v>
      </c>
      <c r="I189" s="113"/>
      <c r="J189" s="4">
        <v>2.9</v>
      </c>
      <c r="K189" s="113"/>
      <c r="L189" s="4">
        <v>8.3000000000000007</v>
      </c>
      <c r="M189" s="113"/>
      <c r="N189" s="4">
        <v>71.400000000000006</v>
      </c>
      <c r="O189" s="113"/>
      <c r="P189" s="4">
        <v>0.5</v>
      </c>
      <c r="Q189" s="113"/>
      <c r="R189" s="4">
        <v>5.8</v>
      </c>
      <c r="S189" s="113"/>
      <c r="T189" s="4">
        <v>68.7</v>
      </c>
      <c r="U189" s="113"/>
      <c r="V189" s="4">
        <v>2.8</v>
      </c>
      <c r="W189" s="113"/>
      <c r="X189" s="4">
        <v>5.0999999999999996</v>
      </c>
      <c r="Y189" s="113"/>
      <c r="Z189" s="4">
        <v>67.3</v>
      </c>
      <c r="AA189" s="113"/>
      <c r="AB189" s="4">
        <v>2.9</v>
      </c>
      <c r="AC189" s="113"/>
      <c r="AD189" s="4">
        <v>5.7</v>
      </c>
      <c r="AE189" s="113"/>
      <c r="AF189" s="4">
        <v>65.900000000000006</v>
      </c>
      <c r="AG189" s="113"/>
      <c r="AH189" s="4">
        <v>2.2000000000000002</v>
      </c>
      <c r="AI189" s="113"/>
      <c r="AJ189" s="4">
        <v>6.3</v>
      </c>
      <c r="AK189" s="113"/>
      <c r="AL189" s="4">
        <v>68</v>
      </c>
      <c r="AM189" s="113"/>
      <c r="AN189" s="4">
        <v>1.6</v>
      </c>
      <c r="AO189" s="113"/>
      <c r="AP189" s="4">
        <v>6.8</v>
      </c>
      <c r="AQ189" s="113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CU189" s="8"/>
      <c r="CV189" s="8"/>
    </row>
    <row r="190" spans="1:120" s="7" customFormat="1" ht="18" customHeight="1">
      <c r="CW190" s="3"/>
      <c r="CX190" s="3"/>
      <c r="CY190" s="3"/>
      <c r="CZ190" s="5"/>
      <c r="DA190" s="5"/>
      <c r="DB190" s="5"/>
      <c r="DC190" s="5"/>
      <c r="DD190" s="5"/>
      <c r="DE190" s="5"/>
      <c r="DF190" s="5"/>
      <c r="DH190" s="3"/>
      <c r="DI190" s="3"/>
      <c r="DJ190" s="3"/>
      <c r="DK190" s="3"/>
      <c r="DL190" s="3"/>
      <c r="DM190" s="3"/>
      <c r="DN190" s="3"/>
      <c r="DO190" s="3"/>
      <c r="DP190" s="3"/>
    </row>
    <row r="191" spans="1:120" s="7" customFormat="1" ht="18" customHeight="1">
      <c r="A191" s="120" t="s">
        <v>21</v>
      </c>
      <c r="B191" s="120"/>
      <c r="C191" s="120"/>
      <c r="D191" s="120"/>
      <c r="E191" s="120"/>
      <c r="F191" s="120"/>
      <c r="CW191" s="3"/>
      <c r="CX191" s="3"/>
      <c r="CY191" s="3"/>
      <c r="CZ191" s="5"/>
      <c r="DA191" s="5"/>
      <c r="DB191" s="5"/>
      <c r="DC191" s="5"/>
      <c r="DD191" s="5"/>
      <c r="DE191" s="5"/>
      <c r="DF191" s="5"/>
      <c r="DH191" s="3"/>
      <c r="DI191" s="3"/>
      <c r="DJ191" s="3"/>
      <c r="DK191" s="3"/>
      <c r="DL191" s="3"/>
      <c r="DM191" s="3"/>
      <c r="DN191" s="3"/>
      <c r="DO191" s="3"/>
      <c r="DP191" s="3"/>
    </row>
    <row r="192" spans="1:120" ht="18" customHeight="1">
      <c r="A192" s="111" t="s">
        <v>4</v>
      </c>
      <c r="B192" s="116" t="s">
        <v>5</v>
      </c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</row>
    <row r="193" spans="1:43" ht="18" customHeight="1">
      <c r="A193" s="111"/>
      <c r="B193" s="116">
        <v>1</v>
      </c>
      <c r="C193" s="116"/>
      <c r="D193" s="116"/>
      <c r="E193" s="116"/>
      <c r="F193" s="116"/>
      <c r="G193" s="116"/>
      <c r="H193" s="116">
        <v>2</v>
      </c>
      <c r="I193" s="116"/>
      <c r="J193" s="116"/>
      <c r="K193" s="116"/>
      <c r="L193" s="116"/>
      <c r="M193" s="116"/>
      <c r="N193" s="116">
        <v>3</v>
      </c>
      <c r="O193" s="116"/>
      <c r="P193" s="116"/>
      <c r="Q193" s="116"/>
      <c r="R193" s="116"/>
      <c r="S193" s="116"/>
      <c r="T193" s="116">
        <v>4</v>
      </c>
      <c r="U193" s="116"/>
      <c r="V193" s="116"/>
      <c r="W193" s="116"/>
      <c r="X193" s="116"/>
      <c r="Y193" s="116"/>
      <c r="Z193" s="116">
        <v>5</v>
      </c>
      <c r="AA193" s="116"/>
      <c r="AB193" s="116"/>
      <c r="AC193" s="116"/>
      <c r="AD193" s="116"/>
      <c r="AE193" s="116"/>
      <c r="AF193" s="116">
        <v>6</v>
      </c>
      <c r="AG193" s="116"/>
      <c r="AH193" s="116"/>
      <c r="AI193" s="116"/>
      <c r="AJ193" s="116"/>
      <c r="AK193" s="116"/>
      <c r="AL193" s="116">
        <v>7</v>
      </c>
      <c r="AM193" s="116"/>
      <c r="AN193" s="116"/>
      <c r="AO193" s="116"/>
      <c r="AP193" s="116"/>
      <c r="AQ193" s="116"/>
    </row>
    <row r="194" spans="1:43" ht="18" customHeight="1">
      <c r="A194" s="111"/>
      <c r="B194" s="89" t="s">
        <v>10</v>
      </c>
      <c r="C194" s="89"/>
      <c r="D194" s="89"/>
      <c r="E194" s="89"/>
      <c r="F194" s="89"/>
      <c r="G194" s="89"/>
      <c r="H194" s="89" t="s">
        <v>11</v>
      </c>
      <c r="I194" s="89"/>
      <c r="J194" s="89"/>
      <c r="K194" s="89"/>
      <c r="L194" s="89"/>
      <c r="M194" s="89"/>
      <c r="N194" s="89" t="s">
        <v>47</v>
      </c>
      <c r="O194" s="89"/>
      <c r="P194" s="89"/>
      <c r="Q194" s="89"/>
      <c r="R194" s="89"/>
      <c r="S194" s="89"/>
      <c r="T194" s="89" t="s">
        <v>48</v>
      </c>
      <c r="U194" s="89"/>
      <c r="V194" s="89"/>
      <c r="W194" s="89"/>
      <c r="X194" s="89"/>
      <c r="Y194" s="89"/>
      <c r="Z194" s="89" t="s">
        <v>49</v>
      </c>
      <c r="AA194" s="89"/>
      <c r="AB194" s="89"/>
      <c r="AC194" s="89"/>
      <c r="AD194" s="89"/>
      <c r="AE194" s="89"/>
      <c r="AF194" s="89" t="s">
        <v>12</v>
      </c>
      <c r="AG194" s="89"/>
      <c r="AH194" s="89"/>
      <c r="AI194" s="89"/>
      <c r="AJ194" s="89"/>
      <c r="AK194" s="89"/>
      <c r="AL194" s="89" t="s">
        <v>13</v>
      </c>
      <c r="AM194" s="89"/>
      <c r="AN194" s="89"/>
      <c r="AO194" s="89"/>
      <c r="AP194" s="89"/>
      <c r="AQ194" s="89"/>
    </row>
    <row r="195" spans="1:43" ht="18" customHeight="1">
      <c r="A195" s="111"/>
      <c r="B195" s="115" t="s">
        <v>6</v>
      </c>
      <c r="C195" s="115"/>
      <c r="D195" s="115" t="s">
        <v>51</v>
      </c>
      <c r="E195" s="115"/>
      <c r="F195" s="115" t="s">
        <v>52</v>
      </c>
      <c r="G195" s="115"/>
      <c r="H195" s="115" t="s">
        <v>6</v>
      </c>
      <c r="I195" s="115"/>
      <c r="J195" s="115" t="s">
        <v>51</v>
      </c>
      <c r="K195" s="115"/>
      <c r="L195" s="115" t="s">
        <v>52</v>
      </c>
      <c r="M195" s="115"/>
      <c r="N195" s="115" t="s">
        <v>6</v>
      </c>
      <c r="O195" s="115"/>
      <c r="P195" s="115" t="s">
        <v>51</v>
      </c>
      <c r="Q195" s="115"/>
      <c r="R195" s="115" t="s">
        <v>52</v>
      </c>
      <c r="S195" s="115"/>
      <c r="T195" s="115" t="s">
        <v>6</v>
      </c>
      <c r="U195" s="115"/>
      <c r="V195" s="115" t="s">
        <v>51</v>
      </c>
      <c r="W195" s="115"/>
      <c r="X195" s="115" t="s">
        <v>52</v>
      </c>
      <c r="Y195" s="115"/>
      <c r="Z195" s="115" t="s">
        <v>6</v>
      </c>
      <c r="AA195" s="115"/>
      <c r="AB195" s="115" t="s">
        <v>51</v>
      </c>
      <c r="AC195" s="115"/>
      <c r="AD195" s="115" t="s">
        <v>52</v>
      </c>
      <c r="AE195" s="115"/>
      <c r="AF195" s="115" t="s">
        <v>6</v>
      </c>
      <c r="AG195" s="115"/>
      <c r="AH195" s="115" t="s">
        <v>51</v>
      </c>
      <c r="AI195" s="115"/>
      <c r="AJ195" s="115" t="s">
        <v>52</v>
      </c>
      <c r="AK195" s="115"/>
      <c r="AL195" s="115" t="s">
        <v>6</v>
      </c>
      <c r="AM195" s="115"/>
      <c r="AN195" s="115" t="s">
        <v>51</v>
      </c>
      <c r="AO195" s="115"/>
      <c r="AP195" s="115" t="s">
        <v>52</v>
      </c>
      <c r="AQ195" s="115"/>
    </row>
    <row r="196" spans="1:43" ht="18" customHeight="1">
      <c r="A196" s="114" t="s">
        <v>1</v>
      </c>
      <c r="B196" s="4">
        <v>64.099999999999994</v>
      </c>
      <c r="C196" s="89">
        <f>SUM(B196:B199)/4</f>
        <v>61.75</v>
      </c>
      <c r="D196" s="4">
        <v>3.3</v>
      </c>
      <c r="E196" s="89">
        <f>SUM(D196:D199)/4</f>
        <v>3.65</v>
      </c>
      <c r="F196" s="4">
        <v>14.7</v>
      </c>
      <c r="G196" s="89">
        <f>SUM(F196:F199)/4</f>
        <v>14.5</v>
      </c>
      <c r="H196" s="4">
        <v>59.7</v>
      </c>
      <c r="I196" s="89">
        <f>SUM(H196:H199)/4</f>
        <v>58.275000000000006</v>
      </c>
      <c r="J196" s="4">
        <v>5.5</v>
      </c>
      <c r="K196" s="89">
        <f>SUM(J196:J199)/4</f>
        <v>4.0999999999999996</v>
      </c>
      <c r="L196" s="4">
        <v>15.7</v>
      </c>
      <c r="M196" s="89">
        <f>SUM(L196:L199)/4</f>
        <v>14.95</v>
      </c>
      <c r="N196" s="4">
        <v>58.1</v>
      </c>
      <c r="O196" s="89">
        <f>SUM(N196:N199)/4</f>
        <v>59.5</v>
      </c>
      <c r="P196" s="4">
        <v>2.9</v>
      </c>
      <c r="Q196" s="89">
        <f>SUM(P196:P199)/4</f>
        <v>3.1749999999999998</v>
      </c>
      <c r="R196" s="4">
        <v>13.4</v>
      </c>
      <c r="S196" s="89">
        <f>SUM(R196:R199)/4</f>
        <v>10.574999999999999</v>
      </c>
      <c r="T196" s="4">
        <v>59.5</v>
      </c>
      <c r="U196" s="89">
        <f>SUM(T196:T199)/4</f>
        <v>62.900000000000006</v>
      </c>
      <c r="V196" s="4">
        <v>3.3</v>
      </c>
      <c r="W196" s="89">
        <f>SUM(V196:V199)/4</f>
        <v>1.9249999999999998</v>
      </c>
      <c r="X196" s="4">
        <v>10.8</v>
      </c>
      <c r="Y196" s="89">
        <f>SUM(X196:X199)/4</f>
        <v>13.174999999999999</v>
      </c>
      <c r="Z196" s="4">
        <v>58.2</v>
      </c>
      <c r="AA196" s="89">
        <f>SUM(Z196:Z199)/4</f>
        <v>61.375000000000007</v>
      </c>
      <c r="AB196" s="4">
        <v>3.5</v>
      </c>
      <c r="AC196" s="89">
        <f>SUM(AB196:AB199)/4</f>
        <v>3.9749999999999996</v>
      </c>
      <c r="AD196" s="4">
        <v>16.8</v>
      </c>
      <c r="AE196" s="89">
        <f>SUM(AD196:AD199)/4</f>
        <v>15.45</v>
      </c>
      <c r="AF196" s="4">
        <v>58.2</v>
      </c>
      <c r="AG196" s="89">
        <f>SUM(AF196:AF199)/4</f>
        <v>61.15</v>
      </c>
      <c r="AH196" s="4">
        <v>4.0999999999999996</v>
      </c>
      <c r="AI196" s="89">
        <f>SUM(AH196:AH199)/4</f>
        <v>3.9249999999999998</v>
      </c>
      <c r="AJ196" s="4">
        <v>17.7</v>
      </c>
      <c r="AK196" s="89">
        <f>SUM(AJ196:AJ199)/4</f>
        <v>16.25</v>
      </c>
      <c r="AL196" s="4">
        <v>6.6</v>
      </c>
      <c r="AM196" s="89">
        <f>SUM(AL196:AL199)/4</f>
        <v>47.599999999999994</v>
      </c>
      <c r="AN196" s="4">
        <v>4.3</v>
      </c>
      <c r="AO196" s="89">
        <f>SUM(AN196:AN199)/4</f>
        <v>3.875</v>
      </c>
      <c r="AP196" s="4">
        <v>12.7</v>
      </c>
      <c r="AQ196" s="89">
        <f>SUM(AP196:AP199)/4</f>
        <v>14.025</v>
      </c>
    </row>
    <row r="197" spans="1:43" ht="18" customHeight="1">
      <c r="A197" s="114"/>
      <c r="B197" s="4">
        <v>63.2</v>
      </c>
      <c r="C197" s="89"/>
      <c r="D197" s="4">
        <v>-1.9</v>
      </c>
      <c r="E197" s="89"/>
      <c r="F197" s="4">
        <v>15.2</v>
      </c>
      <c r="G197" s="89"/>
      <c r="H197" s="4">
        <v>56.6</v>
      </c>
      <c r="I197" s="89"/>
      <c r="J197" s="4">
        <v>4.0999999999999996</v>
      </c>
      <c r="K197" s="89"/>
      <c r="L197" s="4">
        <v>12.2</v>
      </c>
      <c r="M197" s="89"/>
      <c r="N197" s="4">
        <v>62.9</v>
      </c>
      <c r="O197" s="89"/>
      <c r="P197" s="4">
        <v>3</v>
      </c>
      <c r="Q197" s="89"/>
      <c r="R197" s="4">
        <v>1.1000000000000001</v>
      </c>
      <c r="S197" s="89"/>
      <c r="T197" s="4">
        <v>62.7</v>
      </c>
      <c r="U197" s="89"/>
      <c r="V197" s="4">
        <v>2.8</v>
      </c>
      <c r="W197" s="89"/>
      <c r="X197" s="4">
        <v>12.1</v>
      </c>
      <c r="Y197" s="89"/>
      <c r="Z197" s="4">
        <v>63.7</v>
      </c>
      <c r="AA197" s="89"/>
      <c r="AB197" s="4">
        <v>0.6</v>
      </c>
      <c r="AC197" s="89"/>
      <c r="AD197" s="4">
        <v>13.1</v>
      </c>
      <c r="AE197" s="89"/>
      <c r="AF197" s="4">
        <v>60.7</v>
      </c>
      <c r="AG197" s="89"/>
      <c r="AH197" s="4">
        <v>4.5</v>
      </c>
      <c r="AI197" s="89"/>
      <c r="AJ197" s="4">
        <v>18.7</v>
      </c>
      <c r="AK197" s="89"/>
      <c r="AL197" s="4">
        <v>65.900000000000006</v>
      </c>
      <c r="AM197" s="89"/>
      <c r="AN197" s="4">
        <v>2.5</v>
      </c>
      <c r="AO197" s="89"/>
      <c r="AP197" s="4">
        <v>11.7</v>
      </c>
      <c r="AQ197" s="89"/>
    </row>
    <row r="198" spans="1:43" ht="18" customHeight="1">
      <c r="A198" s="114"/>
      <c r="B198" s="4">
        <v>56.4</v>
      </c>
      <c r="C198" s="89"/>
      <c r="D198" s="4">
        <v>6.7</v>
      </c>
      <c r="E198" s="89"/>
      <c r="F198" s="4">
        <v>12.6</v>
      </c>
      <c r="G198" s="89"/>
      <c r="H198" s="4">
        <v>58.3</v>
      </c>
      <c r="I198" s="89"/>
      <c r="J198" s="4">
        <v>3.4</v>
      </c>
      <c r="K198" s="89"/>
      <c r="L198" s="4">
        <v>16</v>
      </c>
      <c r="M198" s="89"/>
      <c r="N198" s="4">
        <v>59.1</v>
      </c>
      <c r="O198" s="89"/>
      <c r="P198" s="4">
        <v>2.8</v>
      </c>
      <c r="Q198" s="89"/>
      <c r="R198" s="4">
        <v>14.5</v>
      </c>
      <c r="S198" s="89"/>
      <c r="T198" s="4">
        <v>64.7</v>
      </c>
      <c r="U198" s="89"/>
      <c r="V198" s="4">
        <v>1.3</v>
      </c>
      <c r="W198" s="89"/>
      <c r="X198" s="4">
        <v>15.2</v>
      </c>
      <c r="Y198" s="89"/>
      <c r="Z198" s="4">
        <v>58.2</v>
      </c>
      <c r="AA198" s="89"/>
      <c r="AB198" s="4">
        <v>5.8</v>
      </c>
      <c r="AC198" s="89"/>
      <c r="AD198" s="4">
        <v>15.6</v>
      </c>
      <c r="AE198" s="89"/>
      <c r="AF198" s="4">
        <v>63.6</v>
      </c>
      <c r="AG198" s="89"/>
      <c r="AH198" s="4">
        <v>0.2</v>
      </c>
      <c r="AI198" s="89"/>
      <c r="AJ198" s="4">
        <v>14.6</v>
      </c>
      <c r="AK198" s="89"/>
      <c r="AL198" s="4">
        <v>58.7</v>
      </c>
      <c r="AM198" s="89"/>
      <c r="AN198" s="4">
        <v>3.7</v>
      </c>
      <c r="AO198" s="89"/>
      <c r="AP198" s="4">
        <v>15.8</v>
      </c>
      <c r="AQ198" s="89"/>
    </row>
    <row r="199" spans="1:43" ht="18" customHeight="1">
      <c r="A199" s="114"/>
      <c r="B199" s="4">
        <v>63.3</v>
      </c>
      <c r="C199" s="89"/>
      <c r="D199" s="4">
        <v>6.5</v>
      </c>
      <c r="E199" s="89"/>
      <c r="F199" s="4">
        <v>15.5</v>
      </c>
      <c r="G199" s="89"/>
      <c r="H199" s="4">
        <v>58.5</v>
      </c>
      <c r="I199" s="89"/>
      <c r="J199" s="4">
        <v>3.4</v>
      </c>
      <c r="K199" s="89"/>
      <c r="L199" s="4">
        <v>15.9</v>
      </c>
      <c r="M199" s="89"/>
      <c r="N199" s="4">
        <v>57.9</v>
      </c>
      <c r="O199" s="89"/>
      <c r="P199" s="4">
        <v>4</v>
      </c>
      <c r="Q199" s="89"/>
      <c r="R199" s="4">
        <v>13.3</v>
      </c>
      <c r="S199" s="89"/>
      <c r="T199" s="4">
        <v>64.7</v>
      </c>
      <c r="U199" s="89"/>
      <c r="V199" s="4">
        <v>0.3</v>
      </c>
      <c r="W199" s="89"/>
      <c r="X199" s="4">
        <v>14.6</v>
      </c>
      <c r="Y199" s="89"/>
      <c r="Z199" s="4">
        <v>65.400000000000006</v>
      </c>
      <c r="AA199" s="89"/>
      <c r="AB199" s="4">
        <v>6</v>
      </c>
      <c r="AC199" s="89"/>
      <c r="AD199" s="4">
        <v>16.3</v>
      </c>
      <c r="AE199" s="89"/>
      <c r="AF199" s="4">
        <v>62.1</v>
      </c>
      <c r="AG199" s="89"/>
      <c r="AH199" s="4">
        <v>6.9</v>
      </c>
      <c r="AI199" s="89"/>
      <c r="AJ199" s="4">
        <v>14</v>
      </c>
      <c r="AK199" s="89"/>
      <c r="AL199" s="4">
        <v>59.2</v>
      </c>
      <c r="AM199" s="89"/>
      <c r="AN199" s="4">
        <v>5</v>
      </c>
      <c r="AO199" s="89"/>
      <c r="AP199" s="4">
        <v>15.9</v>
      </c>
      <c r="AQ199" s="89"/>
    </row>
    <row r="200" spans="1:43" ht="18" customHeight="1">
      <c r="A200" s="114" t="s">
        <v>2</v>
      </c>
      <c r="B200" s="4">
        <v>67.8</v>
      </c>
      <c r="C200" s="89">
        <f>SUM(B200:B203)/4</f>
        <v>67.8</v>
      </c>
      <c r="D200" s="4">
        <v>5.4</v>
      </c>
      <c r="E200" s="89">
        <f>SUM(D200:D203)/4</f>
        <v>5.4</v>
      </c>
      <c r="F200" s="4">
        <v>10.199999999999999</v>
      </c>
      <c r="G200" s="89">
        <f>SUM(F200:F203)/4</f>
        <v>10.199999999999999</v>
      </c>
      <c r="H200" s="4">
        <v>60.7</v>
      </c>
      <c r="I200" s="89">
        <f>SUM(H200:H203)/4</f>
        <v>196.54999999999998</v>
      </c>
      <c r="J200" s="4">
        <v>3.4</v>
      </c>
      <c r="K200" s="89">
        <f>SUM(J200:J203)/4</f>
        <v>3.8499999999999996</v>
      </c>
      <c r="L200" s="4">
        <v>14.8</v>
      </c>
      <c r="M200" s="89">
        <f>SUM(L200:L203)/4</f>
        <v>16.024999999999999</v>
      </c>
      <c r="N200" s="4">
        <v>63.6</v>
      </c>
      <c r="O200" s="89">
        <f>SUM(N200:N203)/4</f>
        <v>65</v>
      </c>
      <c r="P200" s="4">
        <v>5.5</v>
      </c>
      <c r="Q200" s="89">
        <f>SUM(P200:P203)/4</f>
        <v>5.75</v>
      </c>
      <c r="R200" s="4">
        <v>10.4</v>
      </c>
      <c r="S200" s="89">
        <f>SUM(R200:R203)/4</f>
        <v>13.324999999999999</v>
      </c>
      <c r="T200" s="4">
        <v>63.5</v>
      </c>
      <c r="U200" s="89">
        <f>SUM(T200:T203)/4</f>
        <v>61.25</v>
      </c>
      <c r="V200" s="4">
        <v>0.3</v>
      </c>
      <c r="W200" s="89">
        <f>SUM(V200:V203)/4</f>
        <v>2.1749999999999998</v>
      </c>
      <c r="X200" s="4">
        <v>16</v>
      </c>
      <c r="Y200" s="89">
        <f>SUM(X200:X203)/4</f>
        <v>14.55</v>
      </c>
      <c r="Z200" s="4">
        <v>60.1</v>
      </c>
      <c r="AA200" s="89">
        <f>SUM(Z200:Z203)/4</f>
        <v>57.8</v>
      </c>
      <c r="AB200" s="4">
        <v>2</v>
      </c>
      <c r="AC200" s="89">
        <f>SUM(AB200:AB203)/4</f>
        <v>2.3250000000000002</v>
      </c>
      <c r="AD200" s="4">
        <v>11.2</v>
      </c>
      <c r="AE200" s="89">
        <f>SUM(AD200:AD203)/4</f>
        <v>12.75</v>
      </c>
      <c r="AF200" s="4">
        <v>60.2</v>
      </c>
      <c r="AG200" s="89">
        <f>SUM(AF200:AF203)/4</f>
        <v>60.875</v>
      </c>
      <c r="AH200" s="4">
        <v>3.7</v>
      </c>
      <c r="AI200" s="89">
        <f>SUM(AH200:AH203)/4</f>
        <v>1.85</v>
      </c>
      <c r="AJ200" s="4">
        <v>15.9</v>
      </c>
      <c r="AK200" s="89">
        <f>SUM(AJ200:AJ203)/4</f>
        <v>13.775</v>
      </c>
      <c r="AL200" s="4">
        <v>66.7</v>
      </c>
      <c r="AM200" s="89">
        <f>SUM(AL200:AL203)/4</f>
        <v>66.099999999999994</v>
      </c>
      <c r="AN200" s="4">
        <v>3.6</v>
      </c>
      <c r="AO200" s="89">
        <f>SUM(AN200:AN203)/4</f>
        <v>3.5250000000000004</v>
      </c>
      <c r="AP200" s="4">
        <v>13.6</v>
      </c>
      <c r="AQ200" s="89">
        <f>SUM(AP200:AP203)/4</f>
        <v>13.824999999999999</v>
      </c>
    </row>
    <row r="201" spans="1:43" ht="18" customHeight="1">
      <c r="A201" s="114"/>
      <c r="B201" s="4">
        <v>67.8</v>
      </c>
      <c r="C201" s="89"/>
      <c r="D201" s="4">
        <v>5.4</v>
      </c>
      <c r="E201" s="89"/>
      <c r="F201" s="4">
        <v>10.199999999999999</v>
      </c>
      <c r="G201" s="89"/>
      <c r="H201" s="4">
        <v>61.6</v>
      </c>
      <c r="I201" s="89"/>
      <c r="J201" s="4">
        <v>4.8</v>
      </c>
      <c r="K201" s="89"/>
      <c r="L201" s="4">
        <v>19.5</v>
      </c>
      <c r="M201" s="89"/>
      <c r="N201" s="4">
        <v>63.7</v>
      </c>
      <c r="O201" s="89"/>
      <c r="P201" s="4">
        <v>6.2</v>
      </c>
      <c r="Q201" s="89"/>
      <c r="R201" s="4">
        <v>16</v>
      </c>
      <c r="S201" s="89"/>
      <c r="T201" s="4">
        <v>59.8</v>
      </c>
      <c r="U201" s="89"/>
      <c r="V201" s="4">
        <v>3.2</v>
      </c>
      <c r="W201" s="89"/>
      <c r="X201" s="4">
        <v>13</v>
      </c>
      <c r="Y201" s="89"/>
      <c r="Z201" s="4">
        <v>59.6</v>
      </c>
      <c r="AA201" s="89"/>
      <c r="AB201" s="4">
        <v>0.3</v>
      </c>
      <c r="AC201" s="89"/>
      <c r="AD201" s="4">
        <v>12.7</v>
      </c>
      <c r="AE201" s="89"/>
      <c r="AF201" s="4">
        <v>56.5</v>
      </c>
      <c r="AG201" s="89"/>
      <c r="AH201" s="4">
        <v>0.2</v>
      </c>
      <c r="AI201" s="89"/>
      <c r="AJ201" s="4">
        <v>11.1</v>
      </c>
      <c r="AK201" s="89"/>
      <c r="AL201" s="4">
        <v>65.8</v>
      </c>
      <c r="AM201" s="89"/>
      <c r="AN201" s="4">
        <v>5.8</v>
      </c>
      <c r="AO201" s="89"/>
      <c r="AP201" s="4">
        <v>11.9</v>
      </c>
      <c r="AQ201" s="89"/>
    </row>
    <row r="202" spans="1:43" ht="18" customHeight="1">
      <c r="A202" s="114"/>
      <c r="B202" s="4">
        <v>67.8</v>
      </c>
      <c r="C202" s="89"/>
      <c r="D202" s="4">
        <v>5.4</v>
      </c>
      <c r="E202" s="89"/>
      <c r="F202" s="4">
        <v>10.199999999999999</v>
      </c>
      <c r="G202" s="89"/>
      <c r="H202" s="4">
        <v>602</v>
      </c>
      <c r="I202" s="89"/>
      <c r="J202" s="4">
        <v>3.2</v>
      </c>
      <c r="K202" s="89"/>
      <c r="L202" s="4">
        <v>15.1</v>
      </c>
      <c r="M202" s="89"/>
      <c r="N202" s="4">
        <v>67.3</v>
      </c>
      <c r="O202" s="89"/>
      <c r="P202" s="4">
        <v>5.2</v>
      </c>
      <c r="Q202" s="89"/>
      <c r="R202" s="4">
        <v>14.7</v>
      </c>
      <c r="S202" s="89"/>
      <c r="T202" s="4">
        <v>59.1</v>
      </c>
      <c r="U202" s="89"/>
      <c r="V202" s="4">
        <v>1.1000000000000001</v>
      </c>
      <c r="W202" s="89"/>
      <c r="X202" s="4">
        <v>15.5</v>
      </c>
      <c r="Y202" s="89"/>
      <c r="Z202" s="4">
        <v>53.2</v>
      </c>
      <c r="AA202" s="89"/>
      <c r="AB202" s="4">
        <v>3.7</v>
      </c>
      <c r="AC202" s="89"/>
      <c r="AD202" s="4">
        <v>12.3</v>
      </c>
      <c r="AE202" s="89"/>
      <c r="AF202" s="4">
        <v>61.3</v>
      </c>
      <c r="AG202" s="89"/>
      <c r="AH202" s="4">
        <v>3</v>
      </c>
      <c r="AI202" s="89"/>
      <c r="AJ202" s="4">
        <v>12.5</v>
      </c>
      <c r="AK202" s="89"/>
      <c r="AL202" s="4">
        <v>68.400000000000006</v>
      </c>
      <c r="AM202" s="89"/>
      <c r="AN202" s="4">
        <v>3.7</v>
      </c>
      <c r="AO202" s="89"/>
      <c r="AP202" s="4">
        <v>11.6</v>
      </c>
      <c r="AQ202" s="89"/>
    </row>
    <row r="203" spans="1:43" ht="18" customHeight="1">
      <c r="A203" s="114"/>
      <c r="B203" s="4">
        <v>67.8</v>
      </c>
      <c r="C203" s="89"/>
      <c r="D203" s="4">
        <v>5.4</v>
      </c>
      <c r="E203" s="89"/>
      <c r="F203" s="4">
        <v>10.199999999999999</v>
      </c>
      <c r="G203" s="89"/>
      <c r="H203" s="4">
        <v>61.9</v>
      </c>
      <c r="I203" s="89"/>
      <c r="J203" s="4">
        <v>4</v>
      </c>
      <c r="K203" s="89"/>
      <c r="L203" s="4">
        <v>14.7</v>
      </c>
      <c r="M203" s="89"/>
      <c r="N203" s="4">
        <v>65.400000000000006</v>
      </c>
      <c r="O203" s="89"/>
      <c r="P203" s="4">
        <v>6.1</v>
      </c>
      <c r="Q203" s="89"/>
      <c r="R203" s="4">
        <v>12.2</v>
      </c>
      <c r="S203" s="89"/>
      <c r="T203" s="4">
        <v>62.6</v>
      </c>
      <c r="U203" s="89"/>
      <c r="V203" s="4">
        <v>4.0999999999999996</v>
      </c>
      <c r="W203" s="89"/>
      <c r="X203" s="4">
        <v>13.7</v>
      </c>
      <c r="Y203" s="89"/>
      <c r="Z203" s="4">
        <v>58.3</v>
      </c>
      <c r="AA203" s="89"/>
      <c r="AB203" s="4">
        <v>3.3</v>
      </c>
      <c r="AC203" s="89"/>
      <c r="AD203" s="4">
        <v>14.8</v>
      </c>
      <c r="AE203" s="89"/>
      <c r="AF203" s="4">
        <v>65.5</v>
      </c>
      <c r="AG203" s="89"/>
      <c r="AH203" s="4">
        <v>0.5</v>
      </c>
      <c r="AI203" s="89"/>
      <c r="AJ203" s="4">
        <v>15.6</v>
      </c>
      <c r="AK203" s="89"/>
      <c r="AL203" s="4">
        <v>63.5</v>
      </c>
      <c r="AM203" s="89"/>
      <c r="AN203" s="4">
        <v>1</v>
      </c>
      <c r="AO203" s="89"/>
      <c r="AP203" s="4">
        <v>18.2</v>
      </c>
      <c r="AQ203" s="89"/>
    </row>
    <row r="204" spans="1:43" ht="18" customHeight="1">
      <c r="A204" s="114" t="s">
        <v>3</v>
      </c>
      <c r="B204" s="4">
        <v>65.099999999999994</v>
      </c>
      <c r="C204" s="89">
        <f>SUM(B204:B207)/4</f>
        <v>64.575000000000003</v>
      </c>
      <c r="D204" s="4">
        <v>3.5</v>
      </c>
      <c r="E204" s="89">
        <f>SUM(D204:D207)/4</f>
        <v>4.9749999999999996</v>
      </c>
      <c r="F204" s="4">
        <v>13</v>
      </c>
      <c r="G204" s="89">
        <f>SUM(F204:F207)/4</f>
        <v>12.200000000000001</v>
      </c>
      <c r="H204" s="4">
        <v>57.6</v>
      </c>
      <c r="I204" s="89">
        <f>SUM(H204:H207)/4</f>
        <v>56.424999999999997</v>
      </c>
      <c r="J204" s="4">
        <v>2.2000000000000002</v>
      </c>
      <c r="K204" s="89">
        <f>SUM(J204:J207)/4</f>
        <v>2.7749999999999999</v>
      </c>
      <c r="L204" s="4">
        <v>9.6999999999999993</v>
      </c>
      <c r="M204" s="89">
        <f>SUM(L204:L207)/4</f>
        <v>12.475000000000001</v>
      </c>
      <c r="N204" s="4">
        <v>60.3</v>
      </c>
      <c r="O204" s="89">
        <f>SUM(N204:N207)/4</f>
        <v>61.224999999999994</v>
      </c>
      <c r="P204" s="4">
        <v>1.6</v>
      </c>
      <c r="Q204" s="89">
        <f>SUM(P204:P207)/4</f>
        <v>2.95</v>
      </c>
      <c r="R204" s="4">
        <v>12.1</v>
      </c>
      <c r="S204" s="89">
        <f>SUM(R204:R207)/4</f>
        <v>13.35</v>
      </c>
      <c r="T204" s="4">
        <v>60.6</v>
      </c>
      <c r="U204" s="89">
        <f>SUM(T204:T207)/4</f>
        <v>58.5</v>
      </c>
      <c r="V204" s="4">
        <v>2.2000000000000002</v>
      </c>
      <c r="W204" s="89">
        <f>SUM(V204:V207)/4</f>
        <v>3.45</v>
      </c>
      <c r="X204" s="4">
        <v>12.8</v>
      </c>
      <c r="Y204" s="89">
        <f>SUM(X204:X207)/4</f>
        <v>13.375</v>
      </c>
      <c r="Z204" s="4">
        <v>60.1</v>
      </c>
      <c r="AA204" s="89">
        <f>SUM(Z204:Z207)/4</f>
        <v>55.650000000000006</v>
      </c>
      <c r="AB204" s="4">
        <v>4.5999999999999996</v>
      </c>
      <c r="AC204" s="89">
        <f>SUM(AB204:AB207)/4</f>
        <v>4.25</v>
      </c>
      <c r="AD204" s="4">
        <v>11.5</v>
      </c>
      <c r="AE204" s="89">
        <f>SUM(AD204:AD207)/4</f>
        <v>11.425000000000001</v>
      </c>
      <c r="AF204" s="4">
        <v>56.7</v>
      </c>
      <c r="AG204" s="89">
        <f>SUM(AF204:AF207)/4</f>
        <v>56.25</v>
      </c>
      <c r="AH204" s="4">
        <v>2.2999999999999998</v>
      </c>
      <c r="AI204" s="89">
        <f>SUM(AH204:AH207)/4</f>
        <v>2.0499999999999998</v>
      </c>
      <c r="AJ204" s="4">
        <v>11.2</v>
      </c>
      <c r="AK204" s="89">
        <f>SUM(AJ204:AJ207)/4</f>
        <v>12.499999999999998</v>
      </c>
      <c r="AL204" s="4">
        <v>59.3</v>
      </c>
      <c r="AM204" s="89">
        <f>SUM(AL204:AL207)/4</f>
        <v>61.900000000000006</v>
      </c>
      <c r="AN204" s="4">
        <v>2.7</v>
      </c>
      <c r="AO204" s="89">
        <f>SUM(AN204:AN207)/4</f>
        <v>2.2750000000000004</v>
      </c>
      <c r="AP204" s="4">
        <v>16.899999999999999</v>
      </c>
      <c r="AQ204" s="89">
        <f>SUM(AP204:AP207)/4</f>
        <v>15.024999999999999</v>
      </c>
    </row>
    <row r="205" spans="1:43" ht="18" customHeight="1">
      <c r="A205" s="114"/>
      <c r="B205" s="4">
        <v>61.9</v>
      </c>
      <c r="C205" s="89"/>
      <c r="D205" s="4">
        <v>4.0999999999999996</v>
      </c>
      <c r="E205" s="89"/>
      <c r="F205" s="4">
        <v>12.3</v>
      </c>
      <c r="G205" s="89"/>
      <c r="H205" s="4">
        <v>59.1</v>
      </c>
      <c r="I205" s="89"/>
      <c r="J205" s="4">
        <v>3.3</v>
      </c>
      <c r="K205" s="89"/>
      <c r="L205" s="4">
        <v>11</v>
      </c>
      <c r="M205" s="89"/>
      <c r="N205" s="4">
        <v>58.3</v>
      </c>
      <c r="O205" s="89"/>
      <c r="P205" s="4">
        <v>3.5</v>
      </c>
      <c r="Q205" s="89"/>
      <c r="R205" s="4">
        <v>11</v>
      </c>
      <c r="S205" s="89"/>
      <c r="T205" s="4">
        <v>61.5</v>
      </c>
      <c r="U205" s="89"/>
      <c r="V205" s="4">
        <v>4.0999999999999996</v>
      </c>
      <c r="W205" s="89"/>
      <c r="X205" s="4">
        <v>13.3</v>
      </c>
      <c r="Y205" s="89"/>
      <c r="Z205" s="4">
        <v>58.4</v>
      </c>
      <c r="AA205" s="89"/>
      <c r="AB205" s="4">
        <v>3</v>
      </c>
      <c r="AC205" s="89"/>
      <c r="AD205" s="4">
        <v>11.3</v>
      </c>
      <c r="AE205" s="89"/>
      <c r="AF205" s="4">
        <v>58.2</v>
      </c>
      <c r="AG205" s="89"/>
      <c r="AH205" s="4">
        <v>1.4</v>
      </c>
      <c r="AI205" s="89"/>
      <c r="AJ205" s="4">
        <v>12.1</v>
      </c>
      <c r="AK205" s="89"/>
      <c r="AL205" s="4">
        <v>61.3</v>
      </c>
      <c r="AM205" s="89"/>
      <c r="AN205" s="4">
        <v>2.6</v>
      </c>
      <c r="AO205" s="89"/>
      <c r="AP205" s="4">
        <v>13.1</v>
      </c>
      <c r="AQ205" s="89"/>
    </row>
    <row r="206" spans="1:43" ht="18" customHeight="1">
      <c r="A206" s="114"/>
      <c r="B206" s="4">
        <v>62.4</v>
      </c>
      <c r="C206" s="89"/>
      <c r="D206" s="4">
        <v>2.6</v>
      </c>
      <c r="E206" s="89"/>
      <c r="F206" s="4">
        <v>13.4</v>
      </c>
      <c r="G206" s="89"/>
      <c r="H206" s="4">
        <v>55.4</v>
      </c>
      <c r="I206" s="89"/>
      <c r="J206" s="4">
        <v>1.8</v>
      </c>
      <c r="K206" s="89"/>
      <c r="L206" s="4">
        <v>16.5</v>
      </c>
      <c r="M206" s="89"/>
      <c r="N206" s="4">
        <v>67.5</v>
      </c>
      <c r="O206" s="89"/>
      <c r="P206" s="4">
        <v>2.2999999999999998</v>
      </c>
      <c r="Q206" s="89"/>
      <c r="R206" s="4">
        <v>18.7</v>
      </c>
      <c r="S206" s="89"/>
      <c r="T206" s="4">
        <v>55.5</v>
      </c>
      <c r="U206" s="89"/>
      <c r="V206" s="4">
        <v>3.5</v>
      </c>
      <c r="W206" s="89"/>
      <c r="X206" s="4">
        <v>13.1</v>
      </c>
      <c r="Y206" s="89"/>
      <c r="Z206" s="4">
        <v>50.3</v>
      </c>
      <c r="AA206" s="89"/>
      <c r="AB206" s="4">
        <v>5.7</v>
      </c>
      <c r="AC206" s="89"/>
      <c r="AD206" s="4">
        <v>11.8</v>
      </c>
      <c r="AE206" s="89"/>
      <c r="AF206" s="4">
        <v>57.6</v>
      </c>
      <c r="AG206" s="89"/>
      <c r="AH206" s="4">
        <v>2</v>
      </c>
      <c r="AI206" s="89"/>
      <c r="AJ206" s="4">
        <v>11.3</v>
      </c>
      <c r="AK206" s="89"/>
      <c r="AL206" s="4">
        <v>61.7</v>
      </c>
      <c r="AM206" s="89"/>
      <c r="AN206" s="4">
        <v>2.4</v>
      </c>
      <c r="AO206" s="89"/>
      <c r="AP206" s="4">
        <v>14.3</v>
      </c>
      <c r="AQ206" s="89"/>
    </row>
    <row r="207" spans="1:43" ht="18" customHeight="1">
      <c r="A207" s="114"/>
      <c r="B207" s="4">
        <v>68.900000000000006</v>
      </c>
      <c r="C207" s="89"/>
      <c r="D207" s="4">
        <v>9.6999999999999993</v>
      </c>
      <c r="E207" s="89"/>
      <c r="F207" s="4">
        <v>10.1</v>
      </c>
      <c r="G207" s="89"/>
      <c r="H207" s="4">
        <v>53.6</v>
      </c>
      <c r="I207" s="89"/>
      <c r="J207" s="4">
        <v>3.8</v>
      </c>
      <c r="K207" s="89"/>
      <c r="L207" s="4">
        <v>12.7</v>
      </c>
      <c r="M207" s="89"/>
      <c r="N207" s="4">
        <v>58.8</v>
      </c>
      <c r="O207" s="89"/>
      <c r="P207" s="4">
        <v>4.4000000000000004</v>
      </c>
      <c r="Q207" s="89"/>
      <c r="R207" s="4">
        <v>11.6</v>
      </c>
      <c r="S207" s="89"/>
      <c r="T207" s="4">
        <v>56.4</v>
      </c>
      <c r="U207" s="89"/>
      <c r="V207" s="4">
        <v>4</v>
      </c>
      <c r="W207" s="89"/>
      <c r="X207" s="4">
        <v>14.3</v>
      </c>
      <c r="Y207" s="89"/>
      <c r="Z207" s="4">
        <v>53.8</v>
      </c>
      <c r="AA207" s="89"/>
      <c r="AB207" s="4">
        <v>3.7</v>
      </c>
      <c r="AC207" s="89"/>
      <c r="AD207" s="4">
        <v>11.1</v>
      </c>
      <c r="AE207" s="89"/>
      <c r="AF207" s="4">
        <v>52.5</v>
      </c>
      <c r="AG207" s="89"/>
      <c r="AH207" s="4">
        <v>2.5</v>
      </c>
      <c r="AI207" s="89"/>
      <c r="AJ207" s="4">
        <v>15.4</v>
      </c>
      <c r="AK207" s="89"/>
      <c r="AL207" s="4">
        <v>65.3</v>
      </c>
      <c r="AM207" s="89"/>
      <c r="AN207" s="4">
        <v>1.4</v>
      </c>
      <c r="AO207" s="89"/>
      <c r="AP207" s="4">
        <v>15.8</v>
      </c>
      <c r="AQ207" s="89"/>
    </row>
    <row r="208" spans="1:43" ht="18" customHeight="1">
      <c r="A208" s="114">
        <v>1</v>
      </c>
      <c r="B208" s="4">
        <v>67.599999999999994</v>
      </c>
      <c r="C208" s="89">
        <f>SUM(B208:B211)/4</f>
        <v>67</v>
      </c>
      <c r="D208" s="4">
        <v>0.7</v>
      </c>
      <c r="E208" s="89">
        <f>SUM(D208:D211)/4</f>
        <v>3.1499999999999995</v>
      </c>
      <c r="F208" s="4">
        <v>12.5</v>
      </c>
      <c r="G208" s="89">
        <f>SUM(F208:F211)/4</f>
        <v>10.725000000000001</v>
      </c>
      <c r="H208" s="4">
        <v>64.5</v>
      </c>
      <c r="I208" s="89">
        <f>SUM(H208:H211)/4</f>
        <v>67.625</v>
      </c>
      <c r="J208" s="4">
        <v>2.6</v>
      </c>
      <c r="K208" s="89">
        <f>SUM(J208:J211)/4</f>
        <v>2.7750000000000004</v>
      </c>
      <c r="L208" s="4">
        <v>11</v>
      </c>
      <c r="M208" s="89">
        <f>SUM(L208:L211)/4</f>
        <v>14.05</v>
      </c>
      <c r="N208" s="4">
        <v>69.099999999999994</v>
      </c>
      <c r="O208" s="89">
        <f>SUM(N208:N211)/4</f>
        <v>67.424999999999997</v>
      </c>
      <c r="P208" s="4">
        <v>2.9</v>
      </c>
      <c r="Q208" s="89">
        <f>SUM(P208:P211)/4</f>
        <v>5.8250000000000002</v>
      </c>
      <c r="R208" s="4">
        <v>11.4</v>
      </c>
      <c r="S208" s="89">
        <f>SUM(R208:R211)/4</f>
        <v>10.45</v>
      </c>
      <c r="T208" s="4">
        <v>67.8</v>
      </c>
      <c r="U208" s="89">
        <f>SUM(T208:T211)/4</f>
        <v>65.349999999999994</v>
      </c>
      <c r="V208" s="4">
        <v>2.9</v>
      </c>
      <c r="W208" s="89">
        <f>SUM(V208:V211)/4</f>
        <v>1.9</v>
      </c>
      <c r="X208" s="4">
        <v>12.6</v>
      </c>
      <c r="Y208" s="89">
        <f>SUM(X208:X211)/4</f>
        <v>10.75</v>
      </c>
      <c r="Z208" s="4">
        <v>66.5</v>
      </c>
      <c r="AA208" s="89">
        <f>SUM(Z208:Z211)/4</f>
        <v>66.900000000000006</v>
      </c>
      <c r="AB208" s="4">
        <v>8</v>
      </c>
      <c r="AC208" s="89">
        <f>SUM(AB208:AB211)/4</f>
        <v>5.2749999999999995</v>
      </c>
      <c r="AD208" s="4">
        <v>11.7</v>
      </c>
      <c r="AE208" s="89">
        <f>SUM(AD208:AD211)/4</f>
        <v>14.25</v>
      </c>
      <c r="AF208" s="4">
        <v>64.900000000000006</v>
      </c>
      <c r="AG208" s="89">
        <f>SUM(AF208:AF211)/4</f>
        <v>64.550000000000011</v>
      </c>
      <c r="AH208" s="4">
        <v>1.4</v>
      </c>
      <c r="AI208" s="89">
        <f>SUM(AH208:AH211)/4</f>
        <v>2.25</v>
      </c>
      <c r="AJ208" s="4">
        <v>10.9</v>
      </c>
      <c r="AK208" s="89">
        <f>SUM(AJ208:AJ211)/4</f>
        <v>11.574999999999999</v>
      </c>
      <c r="AL208" s="4">
        <v>69.400000000000006</v>
      </c>
      <c r="AM208" s="89">
        <f>SUM(AL208:AL211)/4</f>
        <v>64.25</v>
      </c>
      <c r="AN208" s="4">
        <v>4.2</v>
      </c>
      <c r="AO208" s="89">
        <f>SUM(AN208:AN211)/4</f>
        <v>2.8750000000000004</v>
      </c>
      <c r="AP208" s="4">
        <v>12.6</v>
      </c>
      <c r="AQ208" s="89">
        <f>SUM(AP208:AP211)/4</f>
        <v>13.2</v>
      </c>
    </row>
    <row r="209" spans="1:43" ht="18" customHeight="1">
      <c r="A209" s="114"/>
      <c r="B209" s="4">
        <v>66.099999999999994</v>
      </c>
      <c r="C209" s="89"/>
      <c r="D209" s="4">
        <v>3.4</v>
      </c>
      <c r="E209" s="89"/>
      <c r="F209" s="4">
        <v>11</v>
      </c>
      <c r="G209" s="89"/>
      <c r="H209" s="4">
        <v>67.3</v>
      </c>
      <c r="I209" s="89"/>
      <c r="J209" s="4">
        <v>4.2</v>
      </c>
      <c r="K209" s="89"/>
      <c r="L209" s="4">
        <v>13.4</v>
      </c>
      <c r="M209" s="89"/>
      <c r="N209" s="4">
        <v>68.099999999999994</v>
      </c>
      <c r="O209" s="89"/>
      <c r="P209" s="4">
        <v>1.8</v>
      </c>
      <c r="Q209" s="89"/>
      <c r="R209" s="4">
        <v>14</v>
      </c>
      <c r="S209" s="89"/>
      <c r="T209" s="4">
        <v>64.8</v>
      </c>
      <c r="U209" s="89"/>
      <c r="V209" s="4">
        <v>2</v>
      </c>
      <c r="W209" s="89"/>
      <c r="X209" s="4">
        <v>12.1</v>
      </c>
      <c r="Y209" s="89"/>
      <c r="Z209" s="4">
        <v>69.8</v>
      </c>
      <c r="AA209" s="89"/>
      <c r="AB209" s="4">
        <v>7.8</v>
      </c>
      <c r="AC209" s="89"/>
      <c r="AD209" s="4">
        <v>11.7</v>
      </c>
      <c r="AE209" s="89"/>
      <c r="AF209" s="4">
        <v>66.7</v>
      </c>
      <c r="AG209" s="89"/>
      <c r="AH209" s="4">
        <v>1.2</v>
      </c>
      <c r="AI209" s="89"/>
      <c r="AJ209" s="4">
        <v>11.4</v>
      </c>
      <c r="AK209" s="89"/>
      <c r="AL209" s="4">
        <v>61.9</v>
      </c>
      <c r="AM209" s="89"/>
      <c r="AN209" s="4">
        <v>1.1000000000000001</v>
      </c>
      <c r="AO209" s="89"/>
      <c r="AP209" s="4">
        <v>13.2</v>
      </c>
      <c r="AQ209" s="89"/>
    </row>
    <row r="210" spans="1:43" ht="18" customHeight="1">
      <c r="A210" s="114"/>
      <c r="B210" s="4">
        <v>69</v>
      </c>
      <c r="C210" s="89"/>
      <c r="D210" s="4">
        <v>5.3</v>
      </c>
      <c r="E210" s="89"/>
      <c r="F210" s="4">
        <v>9.1</v>
      </c>
      <c r="G210" s="89"/>
      <c r="H210" s="4">
        <v>69.2</v>
      </c>
      <c r="I210" s="89"/>
      <c r="J210" s="4">
        <v>2.2999999999999998</v>
      </c>
      <c r="K210" s="89"/>
      <c r="L210" s="4">
        <v>16.3</v>
      </c>
      <c r="M210" s="89"/>
      <c r="N210" s="4">
        <v>66.2</v>
      </c>
      <c r="O210" s="89"/>
      <c r="P210" s="4">
        <v>5.2</v>
      </c>
      <c r="Q210" s="89"/>
      <c r="R210" s="4">
        <v>12.4</v>
      </c>
      <c r="S210" s="89"/>
      <c r="T210" s="4">
        <v>64.3</v>
      </c>
      <c r="U210" s="89"/>
      <c r="V210" s="4">
        <v>0.6</v>
      </c>
      <c r="W210" s="89"/>
      <c r="X210" s="4">
        <v>10</v>
      </c>
      <c r="Y210" s="89"/>
      <c r="Z210" s="4">
        <v>62.9</v>
      </c>
      <c r="AA210" s="89"/>
      <c r="AB210" s="4">
        <v>2.9</v>
      </c>
      <c r="AC210" s="89"/>
      <c r="AD210" s="4">
        <v>16.5</v>
      </c>
      <c r="AE210" s="89"/>
      <c r="AF210" s="4">
        <v>64.3</v>
      </c>
      <c r="AG210" s="89"/>
      <c r="AH210" s="4">
        <v>2.2000000000000002</v>
      </c>
      <c r="AI210" s="89"/>
      <c r="AJ210" s="4">
        <v>11.7</v>
      </c>
      <c r="AK210" s="89"/>
      <c r="AL210" s="4">
        <v>59.6</v>
      </c>
      <c r="AM210" s="89"/>
      <c r="AN210" s="4">
        <v>3.3</v>
      </c>
      <c r="AO210" s="89"/>
      <c r="AP210" s="4">
        <v>12.8</v>
      </c>
      <c r="AQ210" s="89"/>
    </row>
    <row r="211" spans="1:43" ht="18" customHeight="1">
      <c r="A211" s="114"/>
      <c r="B211" s="4">
        <v>65.3</v>
      </c>
      <c r="C211" s="89"/>
      <c r="D211" s="4">
        <v>3.2</v>
      </c>
      <c r="E211" s="89"/>
      <c r="F211" s="4">
        <v>10.3</v>
      </c>
      <c r="G211" s="89"/>
      <c r="H211" s="4">
        <v>69.5</v>
      </c>
      <c r="I211" s="89"/>
      <c r="J211" s="4">
        <v>2</v>
      </c>
      <c r="K211" s="89"/>
      <c r="L211" s="4">
        <v>15.5</v>
      </c>
      <c r="M211" s="89"/>
      <c r="N211" s="4">
        <v>66.3</v>
      </c>
      <c r="O211" s="89"/>
      <c r="P211" s="4">
        <v>13.4</v>
      </c>
      <c r="Q211" s="89"/>
      <c r="R211" s="4">
        <v>4</v>
      </c>
      <c r="S211" s="89"/>
      <c r="T211" s="4">
        <v>64.5</v>
      </c>
      <c r="U211" s="89"/>
      <c r="V211" s="4">
        <v>2.1</v>
      </c>
      <c r="W211" s="89"/>
      <c r="X211" s="4">
        <v>8.3000000000000007</v>
      </c>
      <c r="Y211" s="89"/>
      <c r="Z211" s="4">
        <v>68.400000000000006</v>
      </c>
      <c r="AA211" s="89"/>
      <c r="AB211" s="4">
        <v>2.4</v>
      </c>
      <c r="AC211" s="89"/>
      <c r="AD211" s="4">
        <v>17.100000000000001</v>
      </c>
      <c r="AE211" s="89"/>
      <c r="AF211" s="4">
        <v>62.3</v>
      </c>
      <c r="AG211" s="89"/>
      <c r="AH211" s="4">
        <v>4.2</v>
      </c>
      <c r="AI211" s="89"/>
      <c r="AJ211" s="4">
        <v>12.3</v>
      </c>
      <c r="AK211" s="89"/>
      <c r="AL211" s="4">
        <v>66.099999999999994</v>
      </c>
      <c r="AM211" s="89"/>
      <c r="AN211" s="4">
        <v>2.9</v>
      </c>
      <c r="AO211" s="89"/>
      <c r="AP211" s="4">
        <v>14.2</v>
      </c>
      <c r="AQ211" s="89"/>
    </row>
    <row r="212" spans="1:43" ht="18" customHeight="1">
      <c r="A212" s="114">
        <v>2</v>
      </c>
      <c r="B212" s="4">
        <v>67.400000000000006</v>
      </c>
      <c r="C212" s="89">
        <f>SUM(B212:B215)/4</f>
        <v>65.474999999999994</v>
      </c>
      <c r="D212" s="4">
        <v>3.6</v>
      </c>
      <c r="E212" s="89">
        <f>SUM(D212:D215)/4</f>
        <v>3.7250000000000001</v>
      </c>
      <c r="F212" s="4">
        <v>13.1</v>
      </c>
      <c r="G212" s="89">
        <f>SUM(F212:F215)/4</f>
        <v>13.350000000000001</v>
      </c>
      <c r="H212" s="4">
        <v>70</v>
      </c>
      <c r="I212" s="89">
        <f>SUM(H212:H215)/4</f>
        <v>67.875</v>
      </c>
      <c r="J212" s="4">
        <v>4.8</v>
      </c>
      <c r="K212" s="89">
        <f>SUM(J212:J215)/4</f>
        <v>5.625</v>
      </c>
      <c r="L212" s="4">
        <v>14.2</v>
      </c>
      <c r="M212" s="89">
        <f>SUM(L212:L215)/4</f>
        <v>14.750000000000002</v>
      </c>
      <c r="N212" s="4">
        <v>74.7</v>
      </c>
      <c r="O212" s="89">
        <f>SUM(N212:N215)/4</f>
        <v>68.925000000000011</v>
      </c>
      <c r="P212" s="4">
        <v>1.8</v>
      </c>
      <c r="Q212" s="89">
        <f>SUM(P212:P215)/4</f>
        <v>11.174999999999999</v>
      </c>
      <c r="R212" s="4">
        <v>11.8</v>
      </c>
      <c r="S212" s="89">
        <f>SUM(R212:R215)/4</f>
        <v>11.975000000000001</v>
      </c>
      <c r="T212" s="4">
        <v>62.6</v>
      </c>
      <c r="U212" s="89">
        <f>SUM(T212:T215)/4</f>
        <v>63.774999999999999</v>
      </c>
      <c r="V212" s="4">
        <v>2.2000000000000002</v>
      </c>
      <c r="W212" s="89">
        <f>SUM(V212:V215)/4</f>
        <v>1.1999999999999997</v>
      </c>
      <c r="X212" s="4">
        <v>10.9</v>
      </c>
      <c r="Y212" s="89">
        <f>SUM(X212:X215)/4</f>
        <v>10.7</v>
      </c>
      <c r="Z212" s="4">
        <v>67.7</v>
      </c>
      <c r="AA212" s="89">
        <f>SUM(Z212:Z215)/4</f>
        <v>65.7</v>
      </c>
      <c r="AB212" s="4">
        <v>0.9</v>
      </c>
      <c r="AC212" s="89">
        <f>SUM(AB212:AB215)/4</f>
        <v>1.0249999999999999</v>
      </c>
      <c r="AD212" s="4">
        <v>12</v>
      </c>
      <c r="AE212" s="89">
        <f>SUM(AD212:AD215)/4</f>
        <v>11.600000000000001</v>
      </c>
      <c r="AF212" s="4">
        <v>74.599999999999994</v>
      </c>
      <c r="AG212" s="89">
        <f>SUM(AF212:AF215)/4</f>
        <v>54.349999999999994</v>
      </c>
      <c r="AH212" s="4">
        <v>2.2999999999999998</v>
      </c>
      <c r="AI212" s="89">
        <f>SUM(AH212:AH215)/4</f>
        <v>4.2</v>
      </c>
      <c r="AJ212" s="4">
        <v>11.3</v>
      </c>
      <c r="AK212" s="89">
        <f>SUM(AJ212:AJ215)/4</f>
        <v>11.049999999999999</v>
      </c>
      <c r="AL212" s="4">
        <v>65.5</v>
      </c>
      <c r="AM212" s="89">
        <f>SUM(AL212:AL215)/4</f>
        <v>64.724999999999994</v>
      </c>
      <c r="AN212" s="4">
        <v>2.7</v>
      </c>
      <c r="AO212" s="89">
        <f>SUM(AN212:AN215)/4</f>
        <v>3.0250000000000004</v>
      </c>
      <c r="AP212" s="4">
        <v>14</v>
      </c>
      <c r="AQ212" s="89">
        <f>SUM(AP212:AP215)/4</f>
        <v>13.55</v>
      </c>
    </row>
    <row r="213" spans="1:43" ht="18" customHeight="1">
      <c r="A213" s="114"/>
      <c r="B213" s="4">
        <v>61.3</v>
      </c>
      <c r="C213" s="89"/>
      <c r="D213" s="4">
        <v>4.5999999999999996</v>
      </c>
      <c r="E213" s="89"/>
      <c r="F213" s="4">
        <v>10.8</v>
      </c>
      <c r="G213" s="89"/>
      <c r="H213" s="4">
        <v>65.2</v>
      </c>
      <c r="I213" s="89"/>
      <c r="J213" s="4">
        <v>5.0999999999999996</v>
      </c>
      <c r="K213" s="89"/>
      <c r="L213" s="4">
        <v>13.4</v>
      </c>
      <c r="M213" s="89"/>
      <c r="N213" s="4">
        <v>68.599999999999994</v>
      </c>
      <c r="O213" s="89"/>
      <c r="P213" s="4">
        <v>5</v>
      </c>
      <c r="Q213" s="89"/>
      <c r="R213" s="4">
        <v>12.4</v>
      </c>
      <c r="S213" s="89"/>
      <c r="T213" s="4">
        <v>62.5</v>
      </c>
      <c r="U213" s="89"/>
      <c r="V213" s="4">
        <v>2.4</v>
      </c>
      <c r="W213" s="89"/>
      <c r="X213" s="4">
        <v>10.5</v>
      </c>
      <c r="Y213" s="89"/>
      <c r="Z213" s="4">
        <v>68</v>
      </c>
      <c r="AA213" s="89"/>
      <c r="AB213" s="4">
        <v>1.6</v>
      </c>
      <c r="AC213" s="89"/>
      <c r="AD213" s="4">
        <v>12.1</v>
      </c>
      <c r="AE213" s="89"/>
      <c r="AF213" s="4">
        <v>6.4</v>
      </c>
      <c r="AG213" s="89"/>
      <c r="AH213" s="4">
        <v>5.2</v>
      </c>
      <c r="AI213" s="89"/>
      <c r="AJ213" s="4">
        <v>10.3</v>
      </c>
      <c r="AK213" s="89"/>
      <c r="AL213" s="4">
        <v>61.3</v>
      </c>
      <c r="AM213" s="89"/>
      <c r="AN213" s="4">
        <v>5.3</v>
      </c>
      <c r="AO213" s="89"/>
      <c r="AP213" s="4">
        <v>14.4</v>
      </c>
      <c r="AQ213" s="89"/>
    </row>
    <row r="214" spans="1:43" ht="18" customHeight="1">
      <c r="A214" s="114"/>
      <c r="B214" s="4">
        <v>64.599999999999994</v>
      </c>
      <c r="C214" s="89"/>
      <c r="D214" s="4">
        <v>3.3</v>
      </c>
      <c r="E214" s="89"/>
      <c r="F214" s="4">
        <v>13.8</v>
      </c>
      <c r="G214" s="89"/>
      <c r="H214" s="4">
        <v>70.099999999999994</v>
      </c>
      <c r="I214" s="89"/>
      <c r="J214" s="4">
        <v>5.7</v>
      </c>
      <c r="K214" s="89"/>
      <c r="L214" s="4">
        <v>14.3</v>
      </c>
      <c r="M214" s="89"/>
      <c r="N214" s="4">
        <v>66.3</v>
      </c>
      <c r="O214" s="89"/>
      <c r="P214" s="4">
        <v>34</v>
      </c>
      <c r="Q214" s="89"/>
      <c r="R214" s="4">
        <v>11.7</v>
      </c>
      <c r="S214" s="89"/>
      <c r="T214" s="4">
        <v>67.599999999999994</v>
      </c>
      <c r="U214" s="89"/>
      <c r="V214" s="4">
        <v>0.1</v>
      </c>
      <c r="W214" s="89"/>
      <c r="X214" s="4">
        <v>10.6</v>
      </c>
      <c r="Y214" s="89"/>
      <c r="Z214" s="4">
        <v>64.900000000000006</v>
      </c>
      <c r="AA214" s="89"/>
      <c r="AB214" s="4" t="s">
        <v>9</v>
      </c>
      <c r="AC214" s="89"/>
      <c r="AD214" s="4">
        <v>10.5</v>
      </c>
      <c r="AE214" s="89"/>
      <c r="AF214" s="4">
        <v>68.7</v>
      </c>
      <c r="AG214" s="89"/>
      <c r="AH214" s="4">
        <v>4.9000000000000004</v>
      </c>
      <c r="AI214" s="89"/>
      <c r="AJ214" s="4">
        <v>11.7</v>
      </c>
      <c r="AK214" s="89"/>
      <c r="AL214" s="4">
        <v>66.5</v>
      </c>
      <c r="AM214" s="89"/>
      <c r="AN214" s="4">
        <v>1.9</v>
      </c>
      <c r="AO214" s="89"/>
      <c r="AP214" s="4">
        <v>14.1</v>
      </c>
      <c r="AQ214" s="89"/>
    </row>
    <row r="215" spans="1:43" ht="18" customHeight="1">
      <c r="A215" s="114"/>
      <c r="B215" s="4">
        <v>68.599999999999994</v>
      </c>
      <c r="C215" s="89"/>
      <c r="D215" s="4">
        <v>3.4</v>
      </c>
      <c r="E215" s="89"/>
      <c r="F215" s="4">
        <v>15.7</v>
      </c>
      <c r="G215" s="89"/>
      <c r="H215" s="4">
        <v>66.2</v>
      </c>
      <c r="I215" s="89"/>
      <c r="J215" s="4">
        <v>6.9</v>
      </c>
      <c r="K215" s="89"/>
      <c r="L215" s="4">
        <v>17.100000000000001</v>
      </c>
      <c r="M215" s="89"/>
      <c r="N215" s="4">
        <v>66.099999999999994</v>
      </c>
      <c r="O215" s="89"/>
      <c r="P215" s="4">
        <v>3.9</v>
      </c>
      <c r="Q215" s="89"/>
      <c r="R215" s="4">
        <v>12</v>
      </c>
      <c r="S215" s="89"/>
      <c r="T215" s="4">
        <v>62.4</v>
      </c>
      <c r="U215" s="89"/>
      <c r="V215" s="4">
        <v>0.1</v>
      </c>
      <c r="W215" s="89"/>
      <c r="X215" s="4">
        <v>10.8</v>
      </c>
      <c r="Y215" s="89"/>
      <c r="Z215" s="4">
        <v>62.2</v>
      </c>
      <c r="AA215" s="89"/>
      <c r="AB215" s="4">
        <v>1.6</v>
      </c>
      <c r="AC215" s="89"/>
      <c r="AD215" s="4">
        <v>11.8</v>
      </c>
      <c r="AE215" s="89"/>
      <c r="AF215" s="4">
        <v>67.7</v>
      </c>
      <c r="AG215" s="89"/>
      <c r="AH215" s="4">
        <v>4.4000000000000004</v>
      </c>
      <c r="AI215" s="89"/>
      <c r="AJ215" s="4">
        <v>10.9</v>
      </c>
      <c r="AK215" s="89"/>
      <c r="AL215" s="4">
        <v>65.599999999999994</v>
      </c>
      <c r="AM215" s="89"/>
      <c r="AN215" s="4">
        <v>2.2000000000000002</v>
      </c>
      <c r="AO215" s="89"/>
      <c r="AP215" s="4">
        <v>11.7</v>
      </c>
      <c r="AQ215" s="89"/>
    </row>
    <row r="216" spans="1:43" ht="18" customHeight="1">
      <c r="A216" s="114">
        <v>3</v>
      </c>
      <c r="B216" s="4">
        <v>73.8</v>
      </c>
      <c r="C216" s="89">
        <f>SUM(B216:B219)/4</f>
        <v>70.825000000000003</v>
      </c>
      <c r="D216" s="4">
        <v>4.0999999999999996</v>
      </c>
      <c r="E216" s="89">
        <f>SUM(D216:D219)/4</f>
        <v>4.2</v>
      </c>
      <c r="F216" s="4">
        <v>11.4</v>
      </c>
      <c r="G216" s="89">
        <f>SUM(F216:F219)/4</f>
        <v>12.75</v>
      </c>
      <c r="H216" s="4">
        <v>66.7</v>
      </c>
      <c r="I216" s="89">
        <f>SUM(H216:H219)/4</f>
        <v>67.2</v>
      </c>
      <c r="J216" s="4">
        <v>2.2999999999999998</v>
      </c>
      <c r="K216" s="89">
        <f>SUM(J216:J219)/4</f>
        <v>3.2749999999999995</v>
      </c>
      <c r="L216" s="4">
        <v>11.2</v>
      </c>
      <c r="M216" s="89">
        <f>SUM(L216:L219)/4</f>
        <v>11.7</v>
      </c>
      <c r="N216" s="4">
        <v>67.2</v>
      </c>
      <c r="O216" s="89">
        <f>SUM(N216:N219)/4</f>
        <v>67.95</v>
      </c>
      <c r="P216" s="4">
        <v>3.4</v>
      </c>
      <c r="Q216" s="89">
        <f>SUM(P216:P219)/4</f>
        <v>3.0999999999999996</v>
      </c>
      <c r="R216" s="4">
        <v>13.6</v>
      </c>
      <c r="S216" s="89">
        <f>SUM(R216:R219)/4</f>
        <v>11.299999999999999</v>
      </c>
      <c r="T216" s="4">
        <v>63.5</v>
      </c>
      <c r="U216" s="89">
        <f>SUM(T216:T219)/4</f>
        <v>67.099999999999994</v>
      </c>
      <c r="V216" s="4">
        <v>2.7</v>
      </c>
      <c r="W216" s="89">
        <f>SUM(V216:V219)/4</f>
        <v>2.5750000000000002</v>
      </c>
      <c r="X216" s="4">
        <v>10.4</v>
      </c>
      <c r="Y216" s="89">
        <f>SUM(X216:X219)/4</f>
        <v>11.55</v>
      </c>
      <c r="Z216" s="4">
        <v>59.2</v>
      </c>
      <c r="AA216" s="89">
        <f>SUM(Z216:Z219)/4</f>
        <v>61.975000000000009</v>
      </c>
      <c r="AB216" s="4">
        <v>2.9</v>
      </c>
      <c r="AC216" s="89">
        <f>SUM(AB216:AB219)/4</f>
        <v>4.4249999999999998</v>
      </c>
      <c r="AD216" s="4">
        <v>16.5</v>
      </c>
      <c r="AE216" s="89">
        <f>SUM(AD216:AD219)/4</f>
        <v>14.399999999999999</v>
      </c>
      <c r="AF216" s="4">
        <v>69.599999999999994</v>
      </c>
      <c r="AG216" s="89">
        <f>SUM(AF216:AF219)/4</f>
        <v>68.574999999999989</v>
      </c>
      <c r="AH216" s="4">
        <v>1.2</v>
      </c>
      <c r="AI216" s="89">
        <f>SUM(AH216:AH219)/4</f>
        <v>3.0249999999999999</v>
      </c>
      <c r="AJ216" s="4">
        <v>15.3</v>
      </c>
      <c r="AK216" s="89">
        <f>SUM(AJ216:AJ219)/4</f>
        <v>13.725000000000001</v>
      </c>
      <c r="AL216" s="4">
        <v>65.5</v>
      </c>
      <c r="AM216" s="89">
        <f>SUM(AL216:AL219)/4</f>
        <v>62.924999999999997</v>
      </c>
      <c r="AN216" s="4">
        <v>2.6</v>
      </c>
      <c r="AO216" s="89">
        <f>SUM(AN216:AN219)/4</f>
        <v>2.8</v>
      </c>
      <c r="AP216" s="4">
        <v>14.5</v>
      </c>
      <c r="AQ216" s="89">
        <f>SUM(AP216:AP219)/4</f>
        <v>13.7</v>
      </c>
    </row>
    <row r="217" spans="1:43" ht="18" customHeight="1">
      <c r="A217" s="114"/>
      <c r="B217" s="4">
        <v>73.5</v>
      </c>
      <c r="C217" s="89"/>
      <c r="D217" s="4">
        <v>6.1</v>
      </c>
      <c r="E217" s="89"/>
      <c r="F217" s="4">
        <v>11</v>
      </c>
      <c r="G217" s="89"/>
      <c r="H217" s="4">
        <v>68.599999999999994</v>
      </c>
      <c r="I217" s="89"/>
      <c r="J217" s="4">
        <v>3.9</v>
      </c>
      <c r="K217" s="89"/>
      <c r="L217" s="4">
        <v>11.6</v>
      </c>
      <c r="M217" s="89"/>
      <c r="N217" s="4">
        <v>66.400000000000006</v>
      </c>
      <c r="O217" s="89"/>
      <c r="P217" s="4">
        <v>4.7</v>
      </c>
      <c r="Q217" s="89"/>
      <c r="R217" s="4">
        <v>11.1</v>
      </c>
      <c r="S217" s="89"/>
      <c r="T217" s="4">
        <v>66.400000000000006</v>
      </c>
      <c r="U217" s="89"/>
      <c r="V217" s="4">
        <v>4</v>
      </c>
      <c r="W217" s="89"/>
      <c r="X217" s="4">
        <v>11.1</v>
      </c>
      <c r="Y217" s="89"/>
      <c r="Z217" s="4">
        <v>64.400000000000006</v>
      </c>
      <c r="AA217" s="89"/>
      <c r="AB217" s="4">
        <v>4.2</v>
      </c>
      <c r="AC217" s="89"/>
      <c r="AD217" s="4">
        <v>11.6</v>
      </c>
      <c r="AE217" s="89"/>
      <c r="AF217" s="4">
        <v>70.099999999999994</v>
      </c>
      <c r="AG217" s="89"/>
      <c r="AH217" s="4">
        <v>2.8</v>
      </c>
      <c r="AI217" s="89"/>
      <c r="AJ217" s="4">
        <v>13.9</v>
      </c>
      <c r="AK217" s="89"/>
      <c r="AL217" s="4">
        <v>62.8</v>
      </c>
      <c r="AM217" s="89"/>
      <c r="AN217" s="4">
        <v>3.6</v>
      </c>
      <c r="AO217" s="89"/>
      <c r="AP217" s="4">
        <v>13.9</v>
      </c>
      <c r="AQ217" s="89"/>
    </row>
    <row r="218" spans="1:43" ht="18" customHeight="1">
      <c r="A218" s="114"/>
      <c r="B218" s="4">
        <v>69.5</v>
      </c>
      <c r="C218" s="89"/>
      <c r="D218" s="4">
        <v>3.4</v>
      </c>
      <c r="E218" s="89"/>
      <c r="F218" s="4">
        <v>14.6</v>
      </c>
      <c r="G218" s="89"/>
      <c r="H218" s="4">
        <v>65.900000000000006</v>
      </c>
      <c r="I218" s="89"/>
      <c r="J218" s="4">
        <v>4.2</v>
      </c>
      <c r="K218" s="89"/>
      <c r="L218" s="4">
        <v>10.8</v>
      </c>
      <c r="M218" s="89"/>
      <c r="N218" s="4">
        <v>68.7</v>
      </c>
      <c r="O218" s="89"/>
      <c r="P218" s="4">
        <v>2.2999999999999998</v>
      </c>
      <c r="Q218" s="89"/>
      <c r="R218" s="4">
        <v>10.1</v>
      </c>
      <c r="S218" s="89"/>
      <c r="T218" s="4">
        <v>66</v>
      </c>
      <c r="U218" s="89"/>
      <c r="V218" s="4">
        <v>1.3</v>
      </c>
      <c r="W218" s="89"/>
      <c r="X218" s="4">
        <v>12.7</v>
      </c>
      <c r="Y218" s="89"/>
      <c r="Z218" s="4">
        <v>62.6</v>
      </c>
      <c r="AA218" s="89"/>
      <c r="AB218" s="4">
        <v>5.6</v>
      </c>
      <c r="AC218" s="89"/>
      <c r="AD218" s="4">
        <v>13.7</v>
      </c>
      <c r="AE218" s="89"/>
      <c r="AF218" s="4">
        <v>66</v>
      </c>
      <c r="AG218" s="89"/>
      <c r="AH218" s="4">
        <v>4.0999999999999996</v>
      </c>
      <c r="AI218" s="89"/>
      <c r="AJ218" s="4">
        <v>12.7</v>
      </c>
      <c r="AK218" s="89"/>
      <c r="AL218" s="4">
        <v>59.1</v>
      </c>
      <c r="AM218" s="89"/>
      <c r="AN218" s="4">
        <v>1.2</v>
      </c>
      <c r="AO218" s="89"/>
      <c r="AP218" s="4">
        <v>14.4</v>
      </c>
      <c r="AQ218" s="89"/>
    </row>
    <row r="219" spans="1:43" ht="18" customHeight="1">
      <c r="A219" s="114"/>
      <c r="B219" s="4">
        <v>66.5</v>
      </c>
      <c r="C219" s="89"/>
      <c r="D219" s="4">
        <v>3.2</v>
      </c>
      <c r="E219" s="89"/>
      <c r="F219" s="4">
        <v>14</v>
      </c>
      <c r="G219" s="89"/>
      <c r="H219" s="4">
        <v>67.599999999999994</v>
      </c>
      <c r="I219" s="89"/>
      <c r="J219" s="4">
        <v>2.7</v>
      </c>
      <c r="K219" s="89"/>
      <c r="L219" s="4">
        <v>13.2</v>
      </c>
      <c r="M219" s="89"/>
      <c r="N219" s="4">
        <v>69.5</v>
      </c>
      <c r="O219" s="89"/>
      <c r="P219" s="4">
        <v>2</v>
      </c>
      <c r="Q219" s="89"/>
      <c r="R219" s="4">
        <v>10.4</v>
      </c>
      <c r="S219" s="89"/>
      <c r="T219" s="4">
        <v>72.5</v>
      </c>
      <c r="U219" s="89"/>
      <c r="V219" s="4">
        <v>2.2999999999999998</v>
      </c>
      <c r="W219" s="89"/>
      <c r="X219" s="4">
        <v>12</v>
      </c>
      <c r="Y219" s="89"/>
      <c r="Z219" s="4">
        <v>61.7</v>
      </c>
      <c r="AA219" s="89"/>
      <c r="AB219" s="4">
        <v>5</v>
      </c>
      <c r="AC219" s="89"/>
      <c r="AD219" s="4">
        <v>15.8</v>
      </c>
      <c r="AE219" s="89"/>
      <c r="AF219" s="4">
        <v>68.599999999999994</v>
      </c>
      <c r="AG219" s="89"/>
      <c r="AH219" s="4">
        <v>4</v>
      </c>
      <c r="AI219" s="89"/>
      <c r="AJ219" s="4">
        <v>13</v>
      </c>
      <c r="AK219" s="89"/>
      <c r="AL219" s="4">
        <v>64.3</v>
      </c>
      <c r="AM219" s="89"/>
      <c r="AN219" s="4">
        <v>3.8</v>
      </c>
      <c r="AO219" s="89"/>
      <c r="AP219" s="4">
        <v>12</v>
      </c>
      <c r="AQ219" s="89"/>
    </row>
    <row r="220" spans="1:43" ht="18" customHeight="1">
      <c r="A220" s="114">
        <v>4</v>
      </c>
      <c r="B220" s="4">
        <v>65.5</v>
      </c>
      <c r="C220" s="89">
        <f>SUM(B220:B223)/4</f>
        <v>63.75</v>
      </c>
      <c r="D220" s="4">
        <v>2.9</v>
      </c>
      <c r="E220" s="89">
        <f>SUM(D220:D223)/4</f>
        <v>3.9750000000000005</v>
      </c>
      <c r="F220" s="4">
        <v>13.6</v>
      </c>
      <c r="G220" s="89">
        <f>SUM(F220:F223)/4</f>
        <v>12.924999999999999</v>
      </c>
      <c r="H220" s="4">
        <v>61.5</v>
      </c>
      <c r="I220" s="89">
        <f>SUM(H220:H223)/4</f>
        <v>63.150000000000006</v>
      </c>
      <c r="J220" s="4">
        <v>3.7</v>
      </c>
      <c r="K220" s="89">
        <f>SUM(J220:J223)/4</f>
        <v>3.7</v>
      </c>
      <c r="L220" s="4">
        <v>14.9</v>
      </c>
      <c r="M220" s="89">
        <f>SUM(L220:L223)/4</f>
        <v>15.525000000000002</v>
      </c>
      <c r="N220" s="4">
        <v>67.099999999999994</v>
      </c>
      <c r="O220" s="89">
        <f>SUM(N220:N223)/4</f>
        <v>65.224999999999994</v>
      </c>
      <c r="P220" s="4">
        <v>3.9</v>
      </c>
      <c r="Q220" s="89">
        <f>SUM(P220:P223)/4</f>
        <v>4.8500000000000005</v>
      </c>
      <c r="R220" s="4">
        <v>12</v>
      </c>
      <c r="S220" s="89">
        <f>SUM(R220:R223)/4</f>
        <v>11.074999999999999</v>
      </c>
      <c r="T220" s="4">
        <v>62.1</v>
      </c>
      <c r="U220" s="89">
        <f>SUM(T220:T223)/4</f>
        <v>64.650000000000006</v>
      </c>
      <c r="V220" s="4">
        <v>2.6</v>
      </c>
      <c r="W220" s="89">
        <f>SUM(V220:V223)/4</f>
        <v>1.8250000000000002</v>
      </c>
      <c r="X220" s="4">
        <v>10.8</v>
      </c>
      <c r="Y220" s="89">
        <f>SUM(X220:X223)/4</f>
        <v>11.4</v>
      </c>
      <c r="Z220" s="4">
        <v>71.900000000000006</v>
      </c>
      <c r="AA220" s="89">
        <f>SUM(Z220:Z223)/4</f>
        <v>66.524999999999991</v>
      </c>
      <c r="AB220" s="4">
        <v>1.3</v>
      </c>
      <c r="AC220" s="89">
        <f>SUM(AB220:AB223)/4</f>
        <v>1.5</v>
      </c>
      <c r="AD220" s="4">
        <v>1.4</v>
      </c>
      <c r="AE220" s="89">
        <f>SUM(AD220:AD223)/4</f>
        <v>12.475000000000001</v>
      </c>
      <c r="AF220" s="4">
        <v>61</v>
      </c>
      <c r="AG220" s="89">
        <f>SUM(AF220:AF223)/4</f>
        <v>60.05</v>
      </c>
      <c r="AH220" s="4">
        <v>2.1</v>
      </c>
      <c r="AI220" s="89">
        <f>SUM(AH220:AH223)/4</f>
        <v>3.7750000000000004</v>
      </c>
      <c r="AJ220" s="4">
        <v>11.2</v>
      </c>
      <c r="AK220" s="89">
        <f>SUM(AJ220:AJ223)/4</f>
        <v>11.9</v>
      </c>
      <c r="AL220" s="4">
        <v>56.6</v>
      </c>
      <c r="AM220" s="89">
        <f>SUM(AL220:AL223)/4</f>
        <v>62.2</v>
      </c>
      <c r="AN220" s="4">
        <v>1.8</v>
      </c>
      <c r="AO220" s="89">
        <f>SUM(AN220:AN223)/4</f>
        <v>3.1500000000000004</v>
      </c>
      <c r="AP220" s="4">
        <v>11.1</v>
      </c>
      <c r="AQ220" s="89">
        <f>SUM(AP220:AP223)/4</f>
        <v>12.175000000000001</v>
      </c>
    </row>
    <row r="221" spans="1:43" ht="18" customHeight="1">
      <c r="A221" s="114"/>
      <c r="B221" s="4">
        <v>61.4</v>
      </c>
      <c r="C221" s="89"/>
      <c r="D221" s="4">
        <v>2</v>
      </c>
      <c r="E221" s="89"/>
      <c r="F221" s="4">
        <v>12.7</v>
      </c>
      <c r="G221" s="89"/>
      <c r="H221" s="4">
        <v>63.2</v>
      </c>
      <c r="I221" s="89"/>
      <c r="J221" s="4">
        <v>3.9</v>
      </c>
      <c r="K221" s="89"/>
      <c r="L221" s="4">
        <v>15.4</v>
      </c>
      <c r="M221" s="89"/>
      <c r="N221" s="4">
        <v>66.5</v>
      </c>
      <c r="O221" s="89"/>
      <c r="P221" s="4">
        <v>7.6</v>
      </c>
      <c r="Q221" s="89"/>
      <c r="R221" s="4">
        <v>9.6</v>
      </c>
      <c r="S221" s="89"/>
      <c r="T221" s="4">
        <v>67.900000000000006</v>
      </c>
      <c r="U221" s="89"/>
      <c r="V221" s="4">
        <v>1</v>
      </c>
      <c r="W221" s="89"/>
      <c r="X221" s="4">
        <v>10.5</v>
      </c>
      <c r="Y221" s="89"/>
      <c r="Z221" s="4">
        <v>65.8</v>
      </c>
      <c r="AA221" s="89"/>
      <c r="AB221" s="4">
        <v>2.9</v>
      </c>
      <c r="AC221" s="89"/>
      <c r="AD221" s="4">
        <v>16</v>
      </c>
      <c r="AE221" s="89"/>
      <c r="AF221" s="4">
        <v>60</v>
      </c>
      <c r="AG221" s="89"/>
      <c r="AH221" s="4">
        <v>3.5</v>
      </c>
      <c r="AI221" s="89"/>
      <c r="AJ221" s="4">
        <v>10.6</v>
      </c>
      <c r="AK221" s="89"/>
      <c r="AL221" s="4">
        <v>65.599999999999994</v>
      </c>
      <c r="AM221" s="89"/>
      <c r="AN221" s="4">
        <v>4.4000000000000004</v>
      </c>
      <c r="AO221" s="89"/>
      <c r="AP221" s="4">
        <v>11</v>
      </c>
      <c r="AQ221" s="89"/>
    </row>
    <row r="222" spans="1:43" ht="18" customHeight="1">
      <c r="A222" s="114"/>
      <c r="B222" s="4">
        <v>61.3</v>
      </c>
      <c r="C222" s="89"/>
      <c r="D222" s="4">
        <v>4.7</v>
      </c>
      <c r="E222" s="89"/>
      <c r="F222" s="4">
        <v>12.5</v>
      </c>
      <c r="G222" s="89"/>
      <c r="H222" s="4">
        <v>65.400000000000006</v>
      </c>
      <c r="I222" s="89"/>
      <c r="J222" s="4">
        <v>3.7</v>
      </c>
      <c r="K222" s="89"/>
      <c r="L222" s="4">
        <v>16.100000000000001</v>
      </c>
      <c r="M222" s="89"/>
      <c r="N222" s="4">
        <v>64.099999999999994</v>
      </c>
      <c r="O222" s="89"/>
      <c r="P222" s="4">
        <v>4.8</v>
      </c>
      <c r="Q222" s="89"/>
      <c r="R222" s="4">
        <v>10.4</v>
      </c>
      <c r="S222" s="89"/>
      <c r="T222" s="4">
        <v>65.5</v>
      </c>
      <c r="U222" s="89"/>
      <c r="V222" s="4">
        <v>2.2999999999999998</v>
      </c>
      <c r="W222" s="89"/>
      <c r="X222" s="4">
        <v>11.3</v>
      </c>
      <c r="Y222" s="89"/>
      <c r="Z222" s="4">
        <v>66.099999999999994</v>
      </c>
      <c r="AA222" s="89"/>
      <c r="AB222" s="4">
        <v>0.1</v>
      </c>
      <c r="AC222" s="89"/>
      <c r="AD222" s="4">
        <v>15.3</v>
      </c>
      <c r="AE222" s="89"/>
      <c r="AF222" s="4">
        <v>60.7</v>
      </c>
      <c r="AG222" s="89"/>
      <c r="AH222" s="4">
        <v>5.2</v>
      </c>
      <c r="AI222" s="89"/>
      <c r="AJ222" s="4">
        <v>12.2</v>
      </c>
      <c r="AK222" s="89"/>
      <c r="AL222" s="4">
        <v>63.4</v>
      </c>
      <c r="AM222" s="89"/>
      <c r="AN222" s="4">
        <v>4.2</v>
      </c>
      <c r="AO222" s="89"/>
      <c r="AP222" s="4">
        <v>11.1</v>
      </c>
      <c r="AQ222" s="89"/>
    </row>
    <row r="223" spans="1:43" ht="18" customHeight="1">
      <c r="A223" s="114"/>
      <c r="B223" s="4">
        <v>66.8</v>
      </c>
      <c r="C223" s="89"/>
      <c r="D223" s="4">
        <v>6.3</v>
      </c>
      <c r="E223" s="89"/>
      <c r="F223" s="4">
        <v>12.9</v>
      </c>
      <c r="G223" s="89"/>
      <c r="H223" s="4">
        <v>62.5</v>
      </c>
      <c r="I223" s="89"/>
      <c r="J223" s="4">
        <v>3.5</v>
      </c>
      <c r="K223" s="89"/>
      <c r="L223" s="4">
        <v>15.7</v>
      </c>
      <c r="M223" s="89"/>
      <c r="N223" s="4">
        <v>63.2</v>
      </c>
      <c r="O223" s="89"/>
      <c r="P223" s="4">
        <v>3.1</v>
      </c>
      <c r="Q223" s="89"/>
      <c r="R223" s="4">
        <v>12.3</v>
      </c>
      <c r="S223" s="89"/>
      <c r="T223" s="4">
        <v>63.1</v>
      </c>
      <c r="U223" s="89"/>
      <c r="V223" s="4">
        <v>1.4</v>
      </c>
      <c r="W223" s="89"/>
      <c r="X223" s="4">
        <v>13</v>
      </c>
      <c r="Y223" s="89"/>
      <c r="Z223" s="4">
        <v>62.3</v>
      </c>
      <c r="AA223" s="89"/>
      <c r="AB223" s="4">
        <v>1.7</v>
      </c>
      <c r="AC223" s="89"/>
      <c r="AD223" s="4">
        <v>17.2</v>
      </c>
      <c r="AE223" s="89"/>
      <c r="AF223" s="4">
        <v>58.5</v>
      </c>
      <c r="AG223" s="89"/>
      <c r="AH223" s="4">
        <v>4.3</v>
      </c>
      <c r="AI223" s="89"/>
      <c r="AJ223" s="4">
        <v>13.6</v>
      </c>
      <c r="AK223" s="89"/>
      <c r="AL223" s="4">
        <v>63.2</v>
      </c>
      <c r="AM223" s="89"/>
      <c r="AN223" s="4">
        <v>2.2000000000000002</v>
      </c>
      <c r="AO223" s="89"/>
      <c r="AP223" s="4">
        <v>15.5</v>
      </c>
      <c r="AQ223" s="89"/>
    </row>
    <row r="224" spans="1:43" ht="18" customHeight="1">
      <c r="A224" s="114">
        <v>5</v>
      </c>
      <c r="B224" s="4">
        <v>72.7</v>
      </c>
      <c r="C224" s="89">
        <f>SUM(B224:B227)/4</f>
        <v>71.599999999999994</v>
      </c>
      <c r="D224" s="4">
        <v>3.5</v>
      </c>
      <c r="E224" s="89">
        <f>SUM(D224:D227)/4</f>
        <v>3.9750000000000001</v>
      </c>
      <c r="F224" s="4">
        <v>16.100000000000001</v>
      </c>
      <c r="G224" s="89">
        <f>SUM(F224:F227)/4</f>
        <v>13.175000000000001</v>
      </c>
      <c r="H224" s="4">
        <v>71.5</v>
      </c>
      <c r="I224" s="89">
        <f>SUM(H224:H227)/4</f>
        <v>67.2</v>
      </c>
      <c r="J224" s="4">
        <v>1.1000000000000001</v>
      </c>
      <c r="K224" s="89">
        <f>SUM(J224:J227)/4</f>
        <v>1.9500000000000002</v>
      </c>
      <c r="L224" s="4">
        <v>16.600000000000001</v>
      </c>
      <c r="M224" s="89">
        <f>SUM(L224:L227)/4</f>
        <v>14.850000000000001</v>
      </c>
      <c r="N224" s="4">
        <v>65.5</v>
      </c>
      <c r="O224" s="89">
        <f>SUM(N224:N227)/4</f>
        <v>67.600000000000009</v>
      </c>
      <c r="P224" s="4">
        <v>4.2</v>
      </c>
      <c r="Q224" s="89">
        <f>SUM(P224:P227)/4</f>
        <v>3.95</v>
      </c>
      <c r="R224" s="4">
        <v>13.5</v>
      </c>
      <c r="S224" s="89">
        <f>SUM(R224:R227)/4</f>
        <v>13.174999999999999</v>
      </c>
      <c r="T224" s="4">
        <v>65.099999999999994</v>
      </c>
      <c r="U224" s="89">
        <f>SUM(T224:T227)/4</f>
        <v>63.875</v>
      </c>
      <c r="V224" s="4">
        <v>3</v>
      </c>
      <c r="W224" s="89">
        <f>SUM(V224:V227)/4</f>
        <v>4</v>
      </c>
      <c r="X224" s="4">
        <v>10.3</v>
      </c>
      <c r="Y224" s="89">
        <f>SUM(X224:X227)/4</f>
        <v>11.975000000000001</v>
      </c>
      <c r="Z224" s="4">
        <v>62.3</v>
      </c>
      <c r="AA224" s="89">
        <f>SUM(Z224:Z227)/4</f>
        <v>65.2</v>
      </c>
      <c r="AB224" s="4">
        <v>6.4</v>
      </c>
      <c r="AC224" s="89">
        <f>SUM(AB224:AB227)/4</f>
        <v>3.7750000000000004</v>
      </c>
      <c r="AD224" s="4">
        <v>11.5</v>
      </c>
      <c r="AE224" s="89">
        <f>SUM(AD224:AD227)/4</f>
        <v>13.175000000000001</v>
      </c>
      <c r="AF224" s="4">
        <v>64.8</v>
      </c>
      <c r="AG224" s="89">
        <f>SUM(AF224:AF227)/4</f>
        <v>62.475000000000009</v>
      </c>
      <c r="AH224" s="4">
        <v>0.5</v>
      </c>
      <c r="AI224" s="89">
        <f>SUM(AH224:AH227)/4</f>
        <v>3.1</v>
      </c>
      <c r="AJ224" s="4">
        <v>12.7</v>
      </c>
      <c r="AK224" s="89">
        <f>SUM(AJ224:AJ227)/4</f>
        <v>12.474999999999998</v>
      </c>
      <c r="AL224" s="4">
        <v>66.400000000000006</v>
      </c>
      <c r="AM224" s="89">
        <f>SUM(AL224:AL227)/4</f>
        <v>69.325000000000003</v>
      </c>
      <c r="AN224" s="4">
        <v>6.2</v>
      </c>
      <c r="AO224" s="89">
        <f>SUM(AN224:AN227)/4</f>
        <v>4.6000000000000005</v>
      </c>
      <c r="AP224" s="4">
        <v>14.2</v>
      </c>
      <c r="AQ224" s="89">
        <f>SUM(AP224:AP227)/4</f>
        <v>13.25</v>
      </c>
    </row>
    <row r="225" spans="1:43" ht="18" customHeight="1">
      <c r="A225" s="114"/>
      <c r="B225" s="4">
        <v>71.099999999999994</v>
      </c>
      <c r="C225" s="89"/>
      <c r="D225" s="4">
        <v>3</v>
      </c>
      <c r="E225" s="89"/>
      <c r="F225" s="4">
        <v>11.2</v>
      </c>
      <c r="G225" s="89"/>
      <c r="H225" s="4">
        <v>65.599999999999994</v>
      </c>
      <c r="I225" s="89"/>
      <c r="J225" s="4">
        <v>2.2999999999999998</v>
      </c>
      <c r="K225" s="89"/>
      <c r="L225" s="4">
        <v>12.3</v>
      </c>
      <c r="M225" s="89"/>
      <c r="N225" s="4">
        <v>65.400000000000006</v>
      </c>
      <c r="O225" s="89"/>
      <c r="P225" s="4">
        <v>5</v>
      </c>
      <c r="Q225" s="89"/>
      <c r="R225" s="4">
        <v>12.3</v>
      </c>
      <c r="S225" s="89"/>
      <c r="T225" s="4">
        <v>61.5</v>
      </c>
      <c r="U225" s="89"/>
      <c r="V225" s="4">
        <v>2.7</v>
      </c>
      <c r="W225" s="89"/>
      <c r="X225" s="4">
        <v>12.3</v>
      </c>
      <c r="Y225" s="89"/>
      <c r="Z225" s="4">
        <v>67.7</v>
      </c>
      <c r="AA225" s="89"/>
      <c r="AB225" s="4">
        <v>0.4</v>
      </c>
      <c r="AC225" s="89"/>
      <c r="AD225" s="4">
        <v>15.1</v>
      </c>
      <c r="AE225" s="89"/>
      <c r="AF225" s="4">
        <v>60.6</v>
      </c>
      <c r="AG225" s="89"/>
      <c r="AH225" s="4">
        <v>3.2</v>
      </c>
      <c r="AI225" s="89"/>
      <c r="AJ225" s="4">
        <v>10.199999999999999</v>
      </c>
      <c r="AK225" s="89"/>
      <c r="AL225" s="4">
        <v>69.400000000000006</v>
      </c>
      <c r="AM225" s="89"/>
      <c r="AN225" s="4">
        <v>4.4000000000000004</v>
      </c>
      <c r="AO225" s="89"/>
      <c r="AP225" s="4">
        <v>12.7</v>
      </c>
      <c r="AQ225" s="89"/>
    </row>
    <row r="226" spans="1:43" ht="18" customHeight="1">
      <c r="A226" s="114"/>
      <c r="B226" s="4">
        <v>68.5</v>
      </c>
      <c r="C226" s="89"/>
      <c r="D226" s="4">
        <v>4.3</v>
      </c>
      <c r="E226" s="89"/>
      <c r="F226" s="4">
        <v>11.7</v>
      </c>
      <c r="G226" s="89"/>
      <c r="H226" s="4">
        <v>65.400000000000006</v>
      </c>
      <c r="I226" s="89"/>
      <c r="J226" s="4">
        <v>1.3</v>
      </c>
      <c r="K226" s="89"/>
      <c r="L226" s="4">
        <v>14.4</v>
      </c>
      <c r="M226" s="89"/>
      <c r="N226" s="4">
        <v>71.2</v>
      </c>
      <c r="O226" s="89"/>
      <c r="P226" s="4">
        <v>3.4</v>
      </c>
      <c r="Q226" s="89"/>
      <c r="R226" s="4">
        <v>14</v>
      </c>
      <c r="S226" s="89"/>
      <c r="T226" s="4">
        <v>65.099999999999994</v>
      </c>
      <c r="U226" s="89"/>
      <c r="V226" s="4">
        <v>5.5</v>
      </c>
      <c r="W226" s="89"/>
      <c r="X226" s="4">
        <v>12.6</v>
      </c>
      <c r="Y226" s="89"/>
      <c r="Z226" s="4">
        <v>64.8</v>
      </c>
      <c r="AA226" s="89"/>
      <c r="AB226" s="4">
        <v>4.5999999999999996</v>
      </c>
      <c r="AC226" s="89"/>
      <c r="AD226" s="4">
        <v>13</v>
      </c>
      <c r="AE226" s="89"/>
      <c r="AF226" s="4">
        <v>63.2</v>
      </c>
      <c r="AG226" s="89"/>
      <c r="AH226" s="4">
        <v>5.0999999999999996</v>
      </c>
      <c r="AI226" s="89"/>
      <c r="AJ226" s="4">
        <v>13.7</v>
      </c>
      <c r="AK226" s="89"/>
      <c r="AL226" s="4">
        <v>70.5</v>
      </c>
      <c r="AM226" s="89"/>
      <c r="AN226" s="4">
        <v>4.0999999999999996</v>
      </c>
      <c r="AO226" s="89"/>
      <c r="AP226" s="4">
        <v>12.8</v>
      </c>
      <c r="AQ226" s="89"/>
    </row>
    <row r="227" spans="1:43" ht="18" customHeight="1">
      <c r="A227" s="114"/>
      <c r="B227" s="4">
        <v>74.099999999999994</v>
      </c>
      <c r="C227" s="89"/>
      <c r="D227" s="4">
        <v>5.0999999999999996</v>
      </c>
      <c r="E227" s="89"/>
      <c r="F227" s="4">
        <v>13.7</v>
      </c>
      <c r="G227" s="89"/>
      <c r="H227" s="4">
        <v>66.3</v>
      </c>
      <c r="I227" s="89"/>
      <c r="J227" s="4">
        <v>3.1</v>
      </c>
      <c r="K227" s="89"/>
      <c r="L227" s="4">
        <v>16.100000000000001</v>
      </c>
      <c r="M227" s="89"/>
      <c r="N227" s="4">
        <v>68.3</v>
      </c>
      <c r="O227" s="89"/>
      <c r="P227" s="4">
        <v>3.2</v>
      </c>
      <c r="Q227" s="89"/>
      <c r="R227" s="4">
        <v>12.9</v>
      </c>
      <c r="S227" s="89"/>
      <c r="T227" s="4">
        <v>63.8</v>
      </c>
      <c r="U227" s="89"/>
      <c r="V227" s="4">
        <v>4.8</v>
      </c>
      <c r="W227" s="89"/>
      <c r="X227" s="4">
        <v>12.7</v>
      </c>
      <c r="Y227" s="89"/>
      <c r="Z227" s="4">
        <v>66</v>
      </c>
      <c r="AA227" s="89"/>
      <c r="AB227" s="4">
        <v>3.7</v>
      </c>
      <c r="AC227" s="89"/>
      <c r="AD227" s="4">
        <v>13.1</v>
      </c>
      <c r="AE227" s="89"/>
      <c r="AF227" s="4">
        <v>61.3</v>
      </c>
      <c r="AG227" s="89"/>
      <c r="AH227" s="4">
        <v>3.6</v>
      </c>
      <c r="AI227" s="89"/>
      <c r="AJ227" s="4">
        <v>13.3</v>
      </c>
      <c r="AK227" s="89"/>
      <c r="AL227" s="4">
        <v>71</v>
      </c>
      <c r="AM227" s="89"/>
      <c r="AN227" s="4">
        <v>3.7</v>
      </c>
      <c r="AO227" s="89"/>
      <c r="AP227" s="4">
        <v>13.3</v>
      </c>
      <c r="AQ227" s="89"/>
    </row>
    <row r="228" spans="1:43" ht="18" customHeight="1">
      <c r="A228" s="114">
        <v>6</v>
      </c>
      <c r="B228" s="4">
        <v>71.7</v>
      </c>
      <c r="C228" s="89">
        <f>SUM(B228:B231)/4</f>
        <v>72.05</v>
      </c>
      <c r="D228" s="4">
        <v>0.7</v>
      </c>
      <c r="E228" s="89">
        <f>SUM(D228:D231)/4</f>
        <v>1.55</v>
      </c>
      <c r="F228" s="4">
        <v>10.199999999999999</v>
      </c>
      <c r="G228" s="89">
        <f>SUM(F228:F231)/4</f>
        <v>9.85</v>
      </c>
      <c r="H228" s="4">
        <v>65.5</v>
      </c>
      <c r="I228" s="89">
        <f>SUM(H228:H231)/4</f>
        <v>64.574999999999989</v>
      </c>
      <c r="J228" s="4">
        <v>4.8</v>
      </c>
      <c r="K228" s="89">
        <f>SUM(J228:J231)/4</f>
        <v>3.125</v>
      </c>
      <c r="L228" s="4">
        <v>16.600000000000001</v>
      </c>
      <c r="M228" s="89">
        <f>SUM(L228:L231)/4</f>
        <v>14.200000000000001</v>
      </c>
      <c r="N228" s="4">
        <v>71.8</v>
      </c>
      <c r="O228" s="89">
        <f>SUM(N228:N231)/4</f>
        <v>68.150000000000006</v>
      </c>
      <c r="P228" s="4">
        <v>1.9</v>
      </c>
      <c r="Q228" s="89">
        <f>SUM(P228:P231)/4</f>
        <v>4.6500000000000004</v>
      </c>
      <c r="R228" s="4">
        <v>7.6</v>
      </c>
      <c r="S228" s="89">
        <f>SUM(R228:R231)/4</f>
        <v>10.600000000000001</v>
      </c>
      <c r="T228" s="4">
        <v>64.5</v>
      </c>
      <c r="U228" s="89">
        <f>SUM(T228:T231)/4</f>
        <v>66.900000000000006</v>
      </c>
      <c r="V228" s="4">
        <v>3</v>
      </c>
      <c r="W228" s="89">
        <f>SUM(V228:V231)/4</f>
        <v>1.55</v>
      </c>
      <c r="X228" s="4">
        <v>12</v>
      </c>
      <c r="Y228" s="89">
        <f>SUM(X228:X231)/4</f>
        <v>11.774999999999999</v>
      </c>
      <c r="Z228" s="4">
        <v>65.8</v>
      </c>
      <c r="AA228" s="89">
        <f>SUM(Z228:Z231)/4</f>
        <v>65.224999999999994</v>
      </c>
      <c r="AB228" s="4">
        <v>2.9</v>
      </c>
      <c r="AC228" s="89">
        <f>SUM(AB228:AB231)/4</f>
        <v>2.3250000000000002</v>
      </c>
      <c r="AD228" s="4">
        <v>11.4</v>
      </c>
      <c r="AE228" s="89">
        <f>SUM(AD228:AD231)/4</f>
        <v>10.950000000000001</v>
      </c>
      <c r="AF228" s="4">
        <v>62.4</v>
      </c>
      <c r="AG228" s="89">
        <f>SUM(AF228:AF231)/4</f>
        <v>64.55</v>
      </c>
      <c r="AH228" s="4">
        <v>5.3</v>
      </c>
      <c r="AI228" s="89">
        <f>SUM(AH228:AH231)/4</f>
        <v>3.9499999999999997</v>
      </c>
      <c r="AJ228" s="4">
        <v>11</v>
      </c>
      <c r="AK228" s="89">
        <f>SUM(AJ228:AJ231)/4</f>
        <v>13.45</v>
      </c>
      <c r="AL228" s="4">
        <v>63.9</v>
      </c>
      <c r="AM228" s="89">
        <f>SUM(AL228:AL231)/4</f>
        <v>68.150000000000006</v>
      </c>
      <c r="AN228" s="4">
        <v>4.5999999999999996</v>
      </c>
      <c r="AO228" s="89">
        <f>SUM(AN228:AN231)/4</f>
        <v>2.5499999999999998</v>
      </c>
      <c r="AP228" s="4">
        <v>13.6</v>
      </c>
      <c r="AQ228" s="89">
        <f>SUM(AP228:AP231)/4</f>
        <v>13.45</v>
      </c>
    </row>
    <row r="229" spans="1:43" ht="18" customHeight="1">
      <c r="A229" s="114"/>
      <c r="B229" s="4">
        <v>74.099999999999994</v>
      </c>
      <c r="C229" s="89"/>
      <c r="D229" s="4">
        <v>1.6</v>
      </c>
      <c r="E229" s="89"/>
      <c r="F229" s="4">
        <v>9.3000000000000007</v>
      </c>
      <c r="G229" s="89"/>
      <c r="H229" s="4">
        <v>66.400000000000006</v>
      </c>
      <c r="I229" s="89"/>
      <c r="J229" s="4">
        <v>3.7</v>
      </c>
      <c r="K229" s="89"/>
      <c r="L229" s="4">
        <v>14.2</v>
      </c>
      <c r="M229" s="89"/>
      <c r="N229" s="4">
        <v>68.7</v>
      </c>
      <c r="O229" s="89"/>
      <c r="P229" s="4">
        <v>2.7</v>
      </c>
      <c r="Q229" s="89"/>
      <c r="R229" s="4">
        <v>14.4</v>
      </c>
      <c r="S229" s="89"/>
      <c r="T229" s="4">
        <v>69.099999999999994</v>
      </c>
      <c r="U229" s="89"/>
      <c r="V229" s="4">
        <v>2.2000000000000002</v>
      </c>
      <c r="W229" s="89"/>
      <c r="X229" s="4">
        <v>10.5</v>
      </c>
      <c r="Y229" s="89"/>
      <c r="Z229" s="4">
        <v>64.8</v>
      </c>
      <c r="AA229" s="89"/>
      <c r="AB229" s="4">
        <v>1</v>
      </c>
      <c r="AC229" s="89"/>
      <c r="AD229" s="4">
        <v>11.8</v>
      </c>
      <c r="AE229" s="89"/>
      <c r="AF229" s="4">
        <v>61.7</v>
      </c>
      <c r="AG229" s="89"/>
      <c r="AH229" s="4">
        <v>6.4</v>
      </c>
      <c r="AI229" s="89"/>
      <c r="AJ229" s="4">
        <v>11.7</v>
      </c>
      <c r="AK229" s="89"/>
      <c r="AL229" s="4">
        <v>64.2</v>
      </c>
      <c r="AM229" s="89"/>
      <c r="AN229" s="4">
        <v>2.8</v>
      </c>
      <c r="AO229" s="89"/>
      <c r="AP229" s="4">
        <v>14.4</v>
      </c>
      <c r="AQ229" s="89"/>
    </row>
    <row r="230" spans="1:43" ht="18" customHeight="1">
      <c r="A230" s="114"/>
      <c r="B230" s="4">
        <v>69.7</v>
      </c>
      <c r="C230" s="89"/>
      <c r="D230" s="4">
        <v>1.7</v>
      </c>
      <c r="E230" s="89"/>
      <c r="F230" s="4">
        <v>7.7</v>
      </c>
      <c r="G230" s="89"/>
      <c r="H230" s="4">
        <v>60.8</v>
      </c>
      <c r="I230" s="89"/>
      <c r="J230" s="4">
        <v>0.6</v>
      </c>
      <c r="K230" s="89"/>
      <c r="L230" s="4">
        <v>14.4</v>
      </c>
      <c r="M230" s="89"/>
      <c r="N230" s="4">
        <v>66.8</v>
      </c>
      <c r="O230" s="89"/>
      <c r="P230" s="4">
        <v>6.1</v>
      </c>
      <c r="Q230" s="89"/>
      <c r="R230" s="4">
        <v>8.1</v>
      </c>
      <c r="S230" s="89"/>
      <c r="T230" s="4">
        <v>65.900000000000006</v>
      </c>
      <c r="U230" s="89"/>
      <c r="V230" s="4">
        <v>0.5</v>
      </c>
      <c r="W230" s="89"/>
      <c r="X230" s="4">
        <v>12.3</v>
      </c>
      <c r="Y230" s="89"/>
      <c r="Z230" s="4">
        <v>64.400000000000006</v>
      </c>
      <c r="AA230" s="89"/>
      <c r="AB230" s="4">
        <v>3</v>
      </c>
      <c r="AC230" s="89"/>
      <c r="AD230" s="4">
        <v>10</v>
      </c>
      <c r="AE230" s="89"/>
      <c r="AF230" s="4">
        <v>66</v>
      </c>
      <c r="AG230" s="89"/>
      <c r="AH230" s="4">
        <v>2.5</v>
      </c>
      <c r="AI230" s="89"/>
      <c r="AJ230" s="4">
        <v>16.7</v>
      </c>
      <c r="AK230" s="89"/>
      <c r="AL230" s="4">
        <v>73</v>
      </c>
      <c r="AM230" s="89"/>
      <c r="AN230" s="4">
        <v>2.5</v>
      </c>
      <c r="AO230" s="89"/>
      <c r="AP230" s="4">
        <v>11.3</v>
      </c>
      <c r="AQ230" s="89"/>
    </row>
    <row r="231" spans="1:43" ht="18" customHeight="1">
      <c r="A231" s="114"/>
      <c r="B231" s="4">
        <v>72.7</v>
      </c>
      <c r="C231" s="89"/>
      <c r="D231" s="4">
        <v>2.2000000000000002</v>
      </c>
      <c r="E231" s="89"/>
      <c r="F231" s="4">
        <v>12.2</v>
      </c>
      <c r="G231" s="89"/>
      <c r="H231" s="4">
        <v>65.599999999999994</v>
      </c>
      <c r="I231" s="89"/>
      <c r="J231" s="4">
        <v>3.4</v>
      </c>
      <c r="K231" s="89"/>
      <c r="L231" s="4">
        <v>11.6</v>
      </c>
      <c r="M231" s="89"/>
      <c r="N231" s="4">
        <v>65.3</v>
      </c>
      <c r="O231" s="89"/>
      <c r="P231" s="4">
        <v>7.9</v>
      </c>
      <c r="Q231" s="89"/>
      <c r="R231" s="4">
        <v>12.3</v>
      </c>
      <c r="S231" s="89"/>
      <c r="T231" s="4">
        <v>68.099999999999994</v>
      </c>
      <c r="U231" s="89"/>
      <c r="V231" s="4">
        <v>0.5</v>
      </c>
      <c r="W231" s="89"/>
      <c r="X231" s="4">
        <v>12.3</v>
      </c>
      <c r="Y231" s="89"/>
      <c r="Z231" s="4">
        <v>65.900000000000006</v>
      </c>
      <c r="AA231" s="89"/>
      <c r="AB231" s="4">
        <v>2.4</v>
      </c>
      <c r="AC231" s="89"/>
      <c r="AD231" s="4">
        <v>10.6</v>
      </c>
      <c r="AE231" s="89"/>
      <c r="AF231" s="4">
        <v>68.099999999999994</v>
      </c>
      <c r="AG231" s="89"/>
      <c r="AH231" s="4">
        <v>1.6</v>
      </c>
      <c r="AI231" s="89"/>
      <c r="AJ231" s="4">
        <v>14.4</v>
      </c>
      <c r="AK231" s="89"/>
      <c r="AL231" s="4">
        <v>71.5</v>
      </c>
      <c r="AM231" s="89"/>
      <c r="AN231" s="4">
        <v>0.3</v>
      </c>
      <c r="AO231" s="89"/>
      <c r="AP231" s="4">
        <v>14.5</v>
      </c>
      <c r="AQ231" s="89"/>
    </row>
    <row r="234" spans="1:43" ht="15.75" customHeight="1"/>
    <row r="235" spans="1:43" ht="15" customHeight="1"/>
    <row r="245" spans="11:12">
      <c r="K245" s="1">
        <v>2.4</v>
      </c>
      <c r="L245" s="1">
        <f>K245*K245</f>
        <v>5.76</v>
      </c>
    </row>
    <row r="246" spans="11:12">
      <c r="K246" s="1">
        <v>0.56000000000000005</v>
      </c>
      <c r="L246" s="46">
        <f t="shared" ref="L246:L247" si="24">K246*K246</f>
        <v>0.31360000000000005</v>
      </c>
    </row>
    <row r="247" spans="11:12">
      <c r="K247" s="1">
        <v>0.11</v>
      </c>
      <c r="L247" s="46">
        <f t="shared" si="24"/>
        <v>1.21E-2</v>
      </c>
    </row>
    <row r="248" spans="11:12">
      <c r="L248" s="1">
        <f>SUM(L245:L247)</f>
        <v>6.0857000000000001</v>
      </c>
    </row>
  </sheetData>
  <mergeCells count="611">
    <mergeCell ref="A4:U4"/>
    <mergeCell ref="CW4:DF4"/>
    <mergeCell ref="DR4:EF4"/>
    <mergeCell ref="EE8:EF8"/>
    <mergeCell ref="DR6:DR9"/>
    <mergeCell ref="HW6:HW9"/>
    <mergeCell ref="HX6:IK6"/>
    <mergeCell ref="HX7:HY7"/>
    <mergeCell ref="HZ7:IA7"/>
    <mergeCell ref="IB7:IC7"/>
    <mergeCell ref="ID7:IE7"/>
    <mergeCell ref="IF7:IG7"/>
    <mergeCell ref="IH7:II7"/>
    <mergeCell ref="IJ7:IK7"/>
    <mergeCell ref="HX8:HY8"/>
    <mergeCell ref="HZ8:IA8"/>
    <mergeCell ref="IB8:IC8"/>
    <mergeCell ref="ID8:IE8"/>
    <mergeCell ref="IF8:IG8"/>
    <mergeCell ref="IH8:II8"/>
    <mergeCell ref="IJ8:IK8"/>
    <mergeCell ref="FU9:FW9"/>
    <mergeCell ref="FX9:FZ9"/>
    <mergeCell ref="GA9:GC9"/>
    <mergeCell ref="FH6:FN6"/>
    <mergeCell ref="EP7:EP10"/>
    <mergeCell ref="EQ7:EW7"/>
    <mergeCell ref="A1:AQ2"/>
    <mergeCell ref="A5:H5"/>
    <mergeCell ref="A191:F191"/>
    <mergeCell ref="AM212:AM215"/>
    <mergeCell ref="AM228:AM231"/>
    <mergeCell ref="AO228:AO231"/>
    <mergeCell ref="AQ228:AQ231"/>
    <mergeCell ref="AM216:AM219"/>
    <mergeCell ref="AO216:AO219"/>
    <mergeCell ref="AQ216:AQ219"/>
    <mergeCell ref="AM220:AM223"/>
    <mergeCell ref="AO220:AO223"/>
    <mergeCell ref="AQ220:AQ223"/>
    <mergeCell ref="AM224:AM227"/>
    <mergeCell ref="AO224:AO227"/>
    <mergeCell ref="AQ224:AQ227"/>
    <mergeCell ref="AO212:AO215"/>
    <mergeCell ref="AQ212:AQ215"/>
    <mergeCell ref="AM90:AM109"/>
    <mergeCell ref="AO90:AO109"/>
    <mergeCell ref="AQ90:AQ109"/>
    <mergeCell ref="AM110:AM129"/>
    <mergeCell ref="AO110:AO129"/>
    <mergeCell ref="AQ110:AQ129"/>
    <mergeCell ref="AO30:AO49"/>
    <mergeCell ref="AQ30:AQ49"/>
    <mergeCell ref="AM50:AM69"/>
    <mergeCell ref="AO50:AO69"/>
    <mergeCell ref="AQ50:AQ69"/>
    <mergeCell ref="U228:U231"/>
    <mergeCell ref="W228:W231"/>
    <mergeCell ref="Y228:Y231"/>
    <mergeCell ref="Y196:Y199"/>
    <mergeCell ref="U200:U203"/>
    <mergeCell ref="W200:W203"/>
    <mergeCell ref="Y200:Y203"/>
    <mergeCell ref="T195:U195"/>
    <mergeCell ref="V195:W195"/>
    <mergeCell ref="X195:Y195"/>
    <mergeCell ref="U170:U189"/>
    <mergeCell ref="W170:W189"/>
    <mergeCell ref="Y170:Y189"/>
    <mergeCell ref="T193:Y193"/>
    <mergeCell ref="U130:U149"/>
    <mergeCell ref="W130:W149"/>
    <mergeCell ref="AM70:AM89"/>
    <mergeCell ref="AO70:AO89"/>
    <mergeCell ref="AQ70:AQ89"/>
    <mergeCell ref="AM130:AM149"/>
    <mergeCell ref="AO130:AO149"/>
    <mergeCell ref="AQ130:AQ149"/>
    <mergeCell ref="AO208:AO211"/>
    <mergeCell ref="AQ208:AQ211"/>
    <mergeCell ref="AM204:AM207"/>
    <mergeCell ref="AO204:AO207"/>
    <mergeCell ref="AO200:AO203"/>
    <mergeCell ref="AQ200:AQ203"/>
    <mergeCell ref="AM150:AM169"/>
    <mergeCell ref="AO150:AO169"/>
    <mergeCell ref="AQ150:AQ169"/>
    <mergeCell ref="AM170:AM189"/>
    <mergeCell ref="AO170:AO189"/>
    <mergeCell ref="AQ170:AQ189"/>
    <mergeCell ref="AM196:AM199"/>
    <mergeCell ref="AO196:AO199"/>
    <mergeCell ref="AQ196:AQ199"/>
    <mergeCell ref="AL193:AQ193"/>
    <mergeCell ref="AN195:AO195"/>
    <mergeCell ref="AP195:AQ195"/>
    <mergeCell ref="AK150:AK169"/>
    <mergeCell ref="AK170:AK189"/>
    <mergeCell ref="AA204:AA207"/>
    <mergeCell ref="AA200:AA203"/>
    <mergeCell ref="AC196:AC199"/>
    <mergeCell ref="AD195:AE195"/>
    <mergeCell ref="T194:Y194"/>
    <mergeCell ref="Z194:AE194"/>
    <mergeCell ref="AL194:AQ194"/>
    <mergeCell ref="AQ204:AQ207"/>
    <mergeCell ref="U204:U207"/>
    <mergeCell ref="W204:W207"/>
    <mergeCell ref="Y204:Y207"/>
    <mergeCell ref="U208:U211"/>
    <mergeCell ref="W208:W211"/>
    <mergeCell ref="Y208:Y211"/>
    <mergeCell ref="U196:U199"/>
    <mergeCell ref="W196:W199"/>
    <mergeCell ref="AC200:AC203"/>
    <mergeCell ref="AM30:AM49"/>
    <mergeCell ref="AL195:AM195"/>
    <mergeCell ref="AM200:AM203"/>
    <mergeCell ref="AM208:AM211"/>
    <mergeCell ref="W150:W169"/>
    <mergeCell ref="Y150:Y169"/>
    <mergeCell ref="U90:U109"/>
    <mergeCell ref="W90:W109"/>
    <mergeCell ref="Y90:Y109"/>
    <mergeCell ref="U110:U129"/>
    <mergeCell ref="W110:W129"/>
    <mergeCell ref="Y110:Y129"/>
    <mergeCell ref="AI50:AI69"/>
    <mergeCell ref="AI70:AI89"/>
    <mergeCell ref="AG200:AG203"/>
    <mergeCell ref="AG204:AG207"/>
    <mergeCell ref="AG208:AG211"/>
    <mergeCell ref="AA70:AA89"/>
    <mergeCell ref="U220:U223"/>
    <mergeCell ref="W220:W223"/>
    <mergeCell ref="Y220:Y223"/>
    <mergeCell ref="U224:U227"/>
    <mergeCell ref="W224:W227"/>
    <mergeCell ref="Y224:Y227"/>
    <mergeCell ref="U212:U215"/>
    <mergeCell ref="W212:W215"/>
    <mergeCell ref="Y212:Y215"/>
    <mergeCell ref="U216:U219"/>
    <mergeCell ref="W216:W219"/>
    <mergeCell ref="Y216:Y219"/>
    <mergeCell ref="C228:C231"/>
    <mergeCell ref="E228:E231"/>
    <mergeCell ref="G228:G231"/>
    <mergeCell ref="I228:I231"/>
    <mergeCell ref="K228:K231"/>
    <mergeCell ref="M228:M231"/>
    <mergeCell ref="C224:C227"/>
    <mergeCell ref="E224:E227"/>
    <mergeCell ref="G224:G227"/>
    <mergeCell ref="I224:I227"/>
    <mergeCell ref="K224:K227"/>
    <mergeCell ref="M224:M227"/>
    <mergeCell ref="K220:K223"/>
    <mergeCell ref="M220:M223"/>
    <mergeCell ref="C216:C219"/>
    <mergeCell ref="E216:E219"/>
    <mergeCell ref="G216:G219"/>
    <mergeCell ref="I216:I219"/>
    <mergeCell ref="K216:K219"/>
    <mergeCell ref="M216:M219"/>
    <mergeCell ref="C212:C215"/>
    <mergeCell ref="E212:E215"/>
    <mergeCell ref="G212:G215"/>
    <mergeCell ref="I212:I215"/>
    <mergeCell ref="K212:K215"/>
    <mergeCell ref="M212:M215"/>
    <mergeCell ref="C220:C223"/>
    <mergeCell ref="E220:E223"/>
    <mergeCell ref="G220:G223"/>
    <mergeCell ref="I220:I223"/>
    <mergeCell ref="C208:C211"/>
    <mergeCell ref="E208:E211"/>
    <mergeCell ref="G208:G211"/>
    <mergeCell ref="I208:I211"/>
    <mergeCell ref="K208:K211"/>
    <mergeCell ref="M208:M211"/>
    <mergeCell ref="C204:C207"/>
    <mergeCell ref="E204:E207"/>
    <mergeCell ref="G204:G207"/>
    <mergeCell ref="I204:I207"/>
    <mergeCell ref="K204:K207"/>
    <mergeCell ref="M204:M207"/>
    <mergeCell ref="E200:E203"/>
    <mergeCell ref="G200:G203"/>
    <mergeCell ref="I200:I203"/>
    <mergeCell ref="K200:K203"/>
    <mergeCell ref="M200:M203"/>
    <mergeCell ref="C196:C199"/>
    <mergeCell ref="E196:E199"/>
    <mergeCell ref="G196:G199"/>
    <mergeCell ref="I196:I199"/>
    <mergeCell ref="K196:K199"/>
    <mergeCell ref="M196:M199"/>
    <mergeCell ref="C170:C189"/>
    <mergeCell ref="E170:E189"/>
    <mergeCell ref="G170:G189"/>
    <mergeCell ref="I170:I189"/>
    <mergeCell ref="K170:K189"/>
    <mergeCell ref="M170:M189"/>
    <mergeCell ref="B195:C195"/>
    <mergeCell ref="D195:E195"/>
    <mergeCell ref="F195:G195"/>
    <mergeCell ref="H195:I195"/>
    <mergeCell ref="J195:K195"/>
    <mergeCell ref="L195:M195"/>
    <mergeCell ref="B193:G193"/>
    <mergeCell ref="H193:M193"/>
    <mergeCell ref="B194:G194"/>
    <mergeCell ref="H194:M194"/>
    <mergeCell ref="O204:O207"/>
    <mergeCell ref="Q204:Q207"/>
    <mergeCell ref="S204:S207"/>
    <mergeCell ref="O208:O211"/>
    <mergeCell ref="Q208:Q211"/>
    <mergeCell ref="S208:S211"/>
    <mergeCell ref="N195:O195"/>
    <mergeCell ref="P195:Q195"/>
    <mergeCell ref="B9:C9"/>
    <mergeCell ref="D9:E9"/>
    <mergeCell ref="F9:G9"/>
    <mergeCell ref="H9:I9"/>
    <mergeCell ref="J9:K9"/>
    <mergeCell ref="L9:M9"/>
    <mergeCell ref="C30:C49"/>
    <mergeCell ref="E30:E49"/>
    <mergeCell ref="G30:G49"/>
    <mergeCell ref="I30:I49"/>
    <mergeCell ref="K30:K49"/>
    <mergeCell ref="M30:M49"/>
    <mergeCell ref="C10:C29"/>
    <mergeCell ref="E10:E29"/>
    <mergeCell ref="G10:G29"/>
    <mergeCell ref="I10:I29"/>
    <mergeCell ref="O220:O223"/>
    <mergeCell ref="Q220:Q223"/>
    <mergeCell ref="S220:S223"/>
    <mergeCell ref="O224:O227"/>
    <mergeCell ref="Q224:Q227"/>
    <mergeCell ref="S224:S227"/>
    <mergeCell ref="O212:O215"/>
    <mergeCell ref="Q212:Q215"/>
    <mergeCell ref="S212:S215"/>
    <mergeCell ref="O216:O219"/>
    <mergeCell ref="Q216:Q219"/>
    <mergeCell ref="S216:S219"/>
    <mergeCell ref="B8:G8"/>
    <mergeCell ref="K10:K29"/>
    <mergeCell ref="M10:M29"/>
    <mergeCell ref="G50:G69"/>
    <mergeCell ref="I50:I69"/>
    <mergeCell ref="K50:K69"/>
    <mergeCell ref="M50:M69"/>
    <mergeCell ref="C70:C89"/>
    <mergeCell ref="E70:E89"/>
    <mergeCell ref="G70:G89"/>
    <mergeCell ref="I70:I89"/>
    <mergeCell ref="K70:K89"/>
    <mergeCell ref="M70:M89"/>
    <mergeCell ref="O130:O149"/>
    <mergeCell ref="Q130:Q149"/>
    <mergeCell ref="S130:S149"/>
    <mergeCell ref="O150:O169"/>
    <mergeCell ref="Q150:Q169"/>
    <mergeCell ref="O110:O129"/>
    <mergeCell ref="Q110:Q129"/>
    <mergeCell ref="S110:S129"/>
    <mergeCell ref="AA90:AA109"/>
    <mergeCell ref="Y130:Y149"/>
    <mergeCell ref="U150:U169"/>
    <mergeCell ref="O196:O199"/>
    <mergeCell ref="Q196:Q199"/>
    <mergeCell ref="O200:O203"/>
    <mergeCell ref="Q200:Q203"/>
    <mergeCell ref="S200:S203"/>
    <mergeCell ref="N193:S193"/>
    <mergeCell ref="O170:O189"/>
    <mergeCell ref="S150:S169"/>
    <mergeCell ref="N194:S194"/>
    <mergeCell ref="AI220:AI223"/>
    <mergeCell ref="AI224:AI227"/>
    <mergeCell ref="AI228:AI231"/>
    <mergeCell ref="AH195:AI195"/>
    <mergeCell ref="AI196:AI199"/>
    <mergeCell ref="AI200:AI203"/>
    <mergeCell ref="AI204:AI207"/>
    <mergeCell ref="AF193:AK193"/>
    <mergeCell ref="AK70:AK89"/>
    <mergeCell ref="AK90:AK109"/>
    <mergeCell ref="AI150:AI169"/>
    <mergeCell ref="AI170:AI189"/>
    <mergeCell ref="AG224:AG227"/>
    <mergeCell ref="AG228:AG231"/>
    <mergeCell ref="AG220:AG223"/>
    <mergeCell ref="AK228:AK231"/>
    <mergeCell ref="AK204:AK207"/>
    <mergeCell ref="AK208:AK211"/>
    <mergeCell ref="AK212:AK215"/>
    <mergeCell ref="AK216:AK219"/>
    <mergeCell ref="AK220:AK223"/>
    <mergeCell ref="AK224:AK227"/>
    <mergeCell ref="AJ195:AK195"/>
    <mergeCell ref="AK196:AK199"/>
    <mergeCell ref="AC224:AC227"/>
    <mergeCell ref="AC228:AC231"/>
    <mergeCell ref="AC204:AC207"/>
    <mergeCell ref="AC208:AC211"/>
    <mergeCell ref="AC212:AC215"/>
    <mergeCell ref="AC216:AC219"/>
    <mergeCell ref="AC220:AC223"/>
    <mergeCell ref="AA224:AA227"/>
    <mergeCell ref="AA228:AA231"/>
    <mergeCell ref="AG212:AG215"/>
    <mergeCell ref="AG216:AG219"/>
    <mergeCell ref="AG170:AG189"/>
    <mergeCell ref="AF195:AG195"/>
    <mergeCell ref="AG196:AG199"/>
    <mergeCell ref="AI90:AI109"/>
    <mergeCell ref="AI110:AI129"/>
    <mergeCell ref="AI130:AI149"/>
    <mergeCell ref="AG50:AG69"/>
    <mergeCell ref="AI208:AI211"/>
    <mergeCell ref="AI212:AI215"/>
    <mergeCell ref="AI216:AI219"/>
    <mergeCell ref="AF194:AK194"/>
    <mergeCell ref="B192:AQ192"/>
    <mergeCell ref="AK50:AK69"/>
    <mergeCell ref="AK200:AK203"/>
    <mergeCell ref="AK110:AK129"/>
    <mergeCell ref="AK130:AK149"/>
    <mergeCell ref="R195:S195"/>
    <mergeCell ref="C90:C109"/>
    <mergeCell ref="E90:E109"/>
    <mergeCell ref="G90:G109"/>
    <mergeCell ref="AE70:AE89"/>
    <mergeCell ref="AA50:AA69"/>
    <mergeCell ref="A196:A199"/>
    <mergeCell ref="S196:S199"/>
    <mergeCell ref="Z195:AA195"/>
    <mergeCell ref="AG70:AG89"/>
    <mergeCell ref="AG90:AG109"/>
    <mergeCell ref="AG110:AG129"/>
    <mergeCell ref="AG130:AG149"/>
    <mergeCell ref="AG150:AG169"/>
    <mergeCell ref="AA110:AA129"/>
    <mergeCell ref="AA130:AA149"/>
    <mergeCell ref="AA150:AA169"/>
    <mergeCell ref="AA170:AA189"/>
    <mergeCell ref="AA196:AA199"/>
    <mergeCell ref="Z193:AE193"/>
    <mergeCell ref="Q170:Q189"/>
    <mergeCell ref="Q70:Q89"/>
    <mergeCell ref="S70:S89"/>
    <mergeCell ref="O90:O109"/>
    <mergeCell ref="Q90:Q109"/>
    <mergeCell ref="S90:S109"/>
    <mergeCell ref="AB195:AC195"/>
    <mergeCell ref="AE196:AE199"/>
    <mergeCell ref="AE90:AE109"/>
    <mergeCell ref="AE110:AE129"/>
    <mergeCell ref="AE224:AE227"/>
    <mergeCell ref="AE228:AE231"/>
    <mergeCell ref="A204:A207"/>
    <mergeCell ref="A200:A203"/>
    <mergeCell ref="A228:A231"/>
    <mergeCell ref="A216:A219"/>
    <mergeCell ref="A212:A215"/>
    <mergeCell ref="A208:A211"/>
    <mergeCell ref="A220:A223"/>
    <mergeCell ref="A224:A227"/>
    <mergeCell ref="AE200:AE203"/>
    <mergeCell ref="AE204:AE207"/>
    <mergeCell ref="AE208:AE211"/>
    <mergeCell ref="AE212:AE215"/>
    <mergeCell ref="AE216:AE219"/>
    <mergeCell ref="AE220:AE223"/>
    <mergeCell ref="AA208:AA211"/>
    <mergeCell ref="AA212:AA215"/>
    <mergeCell ref="AA216:AA219"/>
    <mergeCell ref="AA220:AA223"/>
    <mergeCell ref="O228:O231"/>
    <mergeCell ref="Q228:Q231"/>
    <mergeCell ref="S228:S231"/>
    <mergeCell ref="C200:C203"/>
    <mergeCell ref="A150:A169"/>
    <mergeCell ref="A170:A189"/>
    <mergeCell ref="S170:S189"/>
    <mergeCell ref="AE130:AE149"/>
    <mergeCell ref="O50:O69"/>
    <mergeCell ref="Q50:Q69"/>
    <mergeCell ref="S50:S69"/>
    <mergeCell ref="AE170:AE189"/>
    <mergeCell ref="AE150:AE169"/>
    <mergeCell ref="AC110:AC129"/>
    <mergeCell ref="AC130:AC149"/>
    <mergeCell ref="AC150:AC169"/>
    <mergeCell ref="AC170:AC189"/>
    <mergeCell ref="I90:I109"/>
    <mergeCell ref="K90:K109"/>
    <mergeCell ref="M90:M109"/>
    <mergeCell ref="C110:C129"/>
    <mergeCell ref="E110:E129"/>
    <mergeCell ref="G110:G129"/>
    <mergeCell ref="I110:I129"/>
    <mergeCell ref="K110:K129"/>
    <mergeCell ref="M110:M129"/>
    <mergeCell ref="C150:C169"/>
    <mergeCell ref="E150:E169"/>
    <mergeCell ref="AE50:AE69"/>
    <mergeCell ref="O70:O89"/>
    <mergeCell ref="C50:C69"/>
    <mergeCell ref="E50:E69"/>
    <mergeCell ref="AC50:AC69"/>
    <mergeCell ref="AC70:AC89"/>
    <mergeCell ref="AC90:AC109"/>
    <mergeCell ref="U50:U69"/>
    <mergeCell ref="W50:W69"/>
    <mergeCell ref="Y50:Y69"/>
    <mergeCell ref="U70:U89"/>
    <mergeCell ref="W70:W89"/>
    <mergeCell ref="Y70:Y89"/>
    <mergeCell ref="G150:G169"/>
    <mergeCell ref="I150:I169"/>
    <mergeCell ref="K150:K169"/>
    <mergeCell ref="M150:M169"/>
    <mergeCell ref="C130:C149"/>
    <mergeCell ref="E130:E149"/>
    <mergeCell ref="G130:G149"/>
    <mergeCell ref="I130:I149"/>
    <mergeCell ref="K130:K149"/>
    <mergeCell ref="M130:M149"/>
    <mergeCell ref="R9:S9"/>
    <mergeCell ref="S10:S29"/>
    <mergeCell ref="O30:O49"/>
    <mergeCell ref="Q30:Q49"/>
    <mergeCell ref="T9:U9"/>
    <mergeCell ref="AF8:AK8"/>
    <mergeCell ref="AF9:AG9"/>
    <mergeCell ref="AH9:AI9"/>
    <mergeCell ref="AJ9:AK9"/>
    <mergeCell ref="AI30:AI49"/>
    <mergeCell ref="AK30:AK49"/>
    <mergeCell ref="AA10:AA29"/>
    <mergeCell ref="AA30:AA49"/>
    <mergeCell ref="W30:W49"/>
    <mergeCell ref="AC10:AC29"/>
    <mergeCell ref="AC30:AC49"/>
    <mergeCell ref="U30:U49"/>
    <mergeCell ref="Y30:Y49"/>
    <mergeCell ref="AG30:AG49"/>
    <mergeCell ref="A70:A89"/>
    <mergeCell ref="A192:A195"/>
    <mergeCell ref="AS10:AS12"/>
    <mergeCell ref="AT10:BU10"/>
    <mergeCell ref="A30:A49"/>
    <mergeCell ref="A50:A69"/>
    <mergeCell ref="A90:A109"/>
    <mergeCell ref="A110:A129"/>
    <mergeCell ref="A130:A149"/>
    <mergeCell ref="A10:A29"/>
    <mergeCell ref="AE10:AE29"/>
    <mergeCell ref="O10:O29"/>
    <mergeCell ref="Q10:Q29"/>
    <mergeCell ref="Y10:Y29"/>
    <mergeCell ref="AM10:AM29"/>
    <mergeCell ref="AO10:AO29"/>
    <mergeCell ref="AQ10:AQ29"/>
    <mergeCell ref="U10:U29"/>
    <mergeCell ref="W10:W29"/>
    <mergeCell ref="AI10:AI29"/>
    <mergeCell ref="AK10:AK29"/>
    <mergeCell ref="S30:S49"/>
    <mergeCell ref="AG10:AG29"/>
    <mergeCell ref="AE30:AE49"/>
    <mergeCell ref="A6:A9"/>
    <mergeCell ref="B6:AQ6"/>
    <mergeCell ref="P9:Q9"/>
    <mergeCell ref="AL7:AQ7"/>
    <mergeCell ref="T8:Y8"/>
    <mergeCell ref="AL9:AM9"/>
    <mergeCell ref="AN9:AO9"/>
    <mergeCell ref="AP9:AQ9"/>
    <mergeCell ref="AL8:AQ8"/>
    <mergeCell ref="V9:W9"/>
    <mergeCell ref="X9:Y9"/>
    <mergeCell ref="Z8:AE8"/>
    <mergeCell ref="Z9:AA9"/>
    <mergeCell ref="AB9:AC9"/>
    <mergeCell ref="AD9:AE9"/>
    <mergeCell ref="B7:G7"/>
    <mergeCell ref="H7:M7"/>
    <mergeCell ref="N7:S7"/>
    <mergeCell ref="T7:Y7"/>
    <mergeCell ref="Z7:AE7"/>
    <mergeCell ref="AF7:AK7"/>
    <mergeCell ref="N8:S8"/>
    <mergeCell ref="N9:O9"/>
    <mergeCell ref="H8:M8"/>
    <mergeCell ref="CW15:CW21"/>
    <mergeCell ref="CW22:CW28"/>
    <mergeCell ref="CW29:CW35"/>
    <mergeCell ref="CW36:CW42"/>
    <mergeCell ref="CW43:CW49"/>
    <mergeCell ref="AT11:AW11"/>
    <mergeCell ref="AX11:BA11"/>
    <mergeCell ref="BB11:BE11"/>
    <mergeCell ref="BF11:BI11"/>
    <mergeCell ref="BJ11:BM11"/>
    <mergeCell ref="BN11:BQ11"/>
    <mergeCell ref="BR11:BU11"/>
    <mergeCell ref="CW50:CW56"/>
    <mergeCell ref="CW57:CW63"/>
    <mergeCell ref="CW64:CW70"/>
    <mergeCell ref="FH7:FH10"/>
    <mergeCell ref="DI6:DP6"/>
    <mergeCell ref="DS6:EF6"/>
    <mergeCell ref="DS7:DT7"/>
    <mergeCell ref="DU7:DV7"/>
    <mergeCell ref="DW7:DX7"/>
    <mergeCell ref="DY7:DZ7"/>
    <mergeCell ref="EA7:EB7"/>
    <mergeCell ref="EC7:ED7"/>
    <mergeCell ref="EE7:EF7"/>
    <mergeCell ref="DH6:DH7"/>
    <mergeCell ref="CY6:CY7"/>
    <mergeCell ref="CW6:CW7"/>
    <mergeCell ref="CX6:CX7"/>
    <mergeCell ref="EX7:EX10"/>
    <mergeCell ref="EY7:FE7"/>
    <mergeCell ref="EH7:EH10"/>
    <mergeCell ref="EI7:EO7"/>
    <mergeCell ref="EQ8"/>
    <mergeCell ref="ER8"/>
    <mergeCell ref="ES8"/>
    <mergeCell ref="GE6:GK6"/>
    <mergeCell ref="GE7:GE10"/>
    <mergeCell ref="GF9:GK9"/>
    <mergeCell ref="GF8:GK8"/>
    <mergeCell ref="GF7:HU7"/>
    <mergeCell ref="HD9:HI9"/>
    <mergeCell ref="HD8:HI8"/>
    <mergeCell ref="GX9:HC9"/>
    <mergeCell ref="GX8:HC8"/>
    <mergeCell ref="GR9:GW9"/>
    <mergeCell ref="GR8:GW8"/>
    <mergeCell ref="GL9:GQ9"/>
    <mergeCell ref="GL8:GQ8"/>
    <mergeCell ref="HP9:HU9"/>
    <mergeCell ref="HP8:HU8"/>
    <mergeCell ref="HJ9:HO9"/>
    <mergeCell ref="HJ8:HO8"/>
    <mergeCell ref="FI7:GC7"/>
    <mergeCell ref="FI8:FK8"/>
    <mergeCell ref="FL8:FN8"/>
    <mergeCell ref="FO8:FQ8"/>
    <mergeCell ref="FR8:FT8"/>
    <mergeCell ref="FU8:FW8"/>
    <mergeCell ref="FX8:FZ8"/>
    <mergeCell ref="GA8:GC8"/>
    <mergeCell ref="FI9:FK9"/>
    <mergeCell ref="FL9:FN9"/>
    <mergeCell ref="FO9:FQ9"/>
    <mergeCell ref="FR9:FT9"/>
    <mergeCell ref="CM6:CN6"/>
    <mergeCell ref="CM7:CM10"/>
    <mergeCell ref="CN7:CT7"/>
    <mergeCell ref="EU8"/>
    <mergeCell ref="EV8"/>
    <mergeCell ref="EW8"/>
    <mergeCell ref="EQ9"/>
    <mergeCell ref="ER9"/>
    <mergeCell ref="ES9"/>
    <mergeCell ref="ET9"/>
    <mergeCell ref="EU9"/>
    <mergeCell ref="EV9"/>
    <mergeCell ref="EW9"/>
    <mergeCell ref="CW8:CW14"/>
    <mergeCell ref="CZ6:CZ7"/>
    <mergeCell ref="DD6:DF6"/>
    <mergeCell ref="DA6:DC6"/>
    <mergeCell ref="DS8:DT8"/>
    <mergeCell ref="DU8:DV8"/>
    <mergeCell ref="DW8:DX8"/>
    <mergeCell ref="DY8:DZ8"/>
    <mergeCell ref="EA8:EB8"/>
    <mergeCell ref="EC8:ED8"/>
    <mergeCell ref="ET8"/>
    <mergeCell ref="BW6:BX6"/>
    <mergeCell ref="BW7:BW10"/>
    <mergeCell ref="BX7:CD7"/>
    <mergeCell ref="CE6:CF6"/>
    <mergeCell ref="CE7:CE10"/>
    <mergeCell ref="CF7:CL7"/>
    <mergeCell ref="CF8"/>
    <mergeCell ref="CG8"/>
    <mergeCell ref="CH8"/>
    <mergeCell ref="CI8"/>
    <mergeCell ref="CJ8"/>
    <mergeCell ref="CK8"/>
    <mergeCell ref="CL8"/>
    <mergeCell ref="CF9"/>
    <mergeCell ref="CG9"/>
    <mergeCell ref="CH9"/>
    <mergeCell ref="CI9"/>
    <mergeCell ref="CJ9"/>
    <mergeCell ref="CK9"/>
    <mergeCell ref="CL9"/>
  </mergeCells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8DDA0-05D2-4A2D-8EDC-0A7924AD83E5}">
  <dimension ref="A3:Q40"/>
  <sheetViews>
    <sheetView zoomScale="55" zoomScaleNormal="55" workbookViewId="0">
      <selection activeCell="L27" sqref="L27"/>
    </sheetView>
  </sheetViews>
  <sheetFormatPr defaultRowHeight="14.5"/>
  <sheetData>
    <row r="3" spans="1:17">
      <c r="A3" s="139" t="s">
        <v>4</v>
      </c>
      <c r="B3" s="140" t="s">
        <v>23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2"/>
    </row>
    <row r="4" spans="1:17">
      <c r="A4" s="139"/>
      <c r="B4" s="140">
        <v>1</v>
      </c>
      <c r="C4" s="142"/>
      <c r="D4" s="140">
        <v>2</v>
      </c>
      <c r="E4" s="142"/>
      <c r="F4" s="140">
        <v>3</v>
      </c>
      <c r="G4" s="142"/>
      <c r="H4" s="140">
        <v>4</v>
      </c>
      <c r="I4" s="142"/>
      <c r="J4" s="140">
        <v>5</v>
      </c>
      <c r="K4" s="142"/>
      <c r="L4" s="140">
        <v>6</v>
      </c>
      <c r="M4" s="142"/>
      <c r="N4" s="140">
        <v>7</v>
      </c>
      <c r="O4" s="142"/>
      <c r="P4" s="140">
        <v>8</v>
      </c>
      <c r="Q4" s="142"/>
    </row>
    <row r="5" spans="1:17">
      <c r="A5" s="81" t="s">
        <v>1</v>
      </c>
      <c r="B5" s="12">
        <v>12.4</v>
      </c>
      <c r="C5" s="26">
        <v>0.63</v>
      </c>
      <c r="D5" s="12">
        <v>12.3</v>
      </c>
      <c r="E5" s="26">
        <v>1.21</v>
      </c>
      <c r="F5" s="12">
        <v>12.6</v>
      </c>
      <c r="G5" s="26">
        <v>0.51</v>
      </c>
      <c r="H5" s="12">
        <v>12.6</v>
      </c>
      <c r="I5" s="26">
        <v>0.98</v>
      </c>
      <c r="J5" s="12">
        <v>12.6</v>
      </c>
      <c r="K5" s="26">
        <v>1.43</v>
      </c>
      <c r="L5" s="12">
        <v>12.7</v>
      </c>
      <c r="M5" s="26">
        <v>1.08</v>
      </c>
      <c r="N5" s="12">
        <v>12.7</v>
      </c>
      <c r="O5" s="26">
        <v>0.81</v>
      </c>
      <c r="P5" s="12">
        <v>12.7</v>
      </c>
      <c r="Q5" s="24">
        <v>0.9</v>
      </c>
    </row>
    <row r="6" spans="1:17">
      <c r="A6" s="81" t="s">
        <v>2</v>
      </c>
      <c r="B6" s="12">
        <v>12.8</v>
      </c>
      <c r="C6" s="26">
        <v>0.86</v>
      </c>
      <c r="D6" s="12">
        <v>12.6</v>
      </c>
      <c r="E6" s="26">
        <v>1.07</v>
      </c>
      <c r="F6" s="12">
        <v>12.9</v>
      </c>
      <c r="G6" s="26">
        <v>0.85</v>
      </c>
      <c r="H6" s="12">
        <v>12.9</v>
      </c>
      <c r="I6" s="26">
        <v>1.24</v>
      </c>
      <c r="J6" s="12">
        <v>12.9</v>
      </c>
      <c r="K6" s="26">
        <v>1.24</v>
      </c>
      <c r="L6" s="12">
        <v>13</v>
      </c>
      <c r="M6" s="26">
        <v>1.4</v>
      </c>
      <c r="N6" s="12">
        <v>13</v>
      </c>
      <c r="O6" s="26">
        <v>1.5</v>
      </c>
      <c r="P6" s="12">
        <v>12.9</v>
      </c>
      <c r="Q6" s="24">
        <v>1.5</v>
      </c>
    </row>
    <row r="7" spans="1:17">
      <c r="A7" s="81" t="s">
        <v>3</v>
      </c>
      <c r="B7" s="12">
        <v>13.3</v>
      </c>
      <c r="C7" s="26">
        <v>0.9</v>
      </c>
      <c r="D7" s="12">
        <v>12.9</v>
      </c>
      <c r="E7" s="26">
        <v>1.36</v>
      </c>
      <c r="F7" s="12">
        <v>12.9</v>
      </c>
      <c r="G7" s="26">
        <v>1.1499999999999999</v>
      </c>
      <c r="H7" s="12">
        <v>13.1</v>
      </c>
      <c r="I7" s="26">
        <v>1.65</v>
      </c>
      <c r="J7" s="12">
        <v>13.1</v>
      </c>
      <c r="K7" s="26">
        <v>1.27</v>
      </c>
      <c r="L7" s="12">
        <v>13.1</v>
      </c>
      <c r="M7" s="26">
        <v>1.04</v>
      </c>
      <c r="N7" s="12">
        <v>13.2</v>
      </c>
      <c r="O7" s="26">
        <v>1.2</v>
      </c>
      <c r="P7" s="12">
        <v>13.3</v>
      </c>
      <c r="Q7" s="24">
        <v>1.31</v>
      </c>
    </row>
    <row r="8" spans="1:17">
      <c r="A8" s="81">
        <v>1</v>
      </c>
      <c r="B8" s="33">
        <v>12.5</v>
      </c>
      <c r="C8" s="138">
        <v>0.3</v>
      </c>
      <c r="D8" s="33">
        <v>12.5</v>
      </c>
      <c r="E8" s="138">
        <v>0.45</v>
      </c>
      <c r="F8" s="33">
        <v>12.5</v>
      </c>
      <c r="G8" s="138">
        <v>0.52</v>
      </c>
      <c r="H8" s="33">
        <v>12.5</v>
      </c>
      <c r="I8" s="138">
        <v>0.88</v>
      </c>
      <c r="J8" s="12">
        <v>12.6</v>
      </c>
      <c r="K8" s="26">
        <v>0.52</v>
      </c>
      <c r="L8" s="12">
        <v>12.6</v>
      </c>
      <c r="M8" s="26">
        <v>0.85</v>
      </c>
      <c r="N8" s="33">
        <v>12.5</v>
      </c>
      <c r="O8" s="138">
        <v>0.56000000000000005</v>
      </c>
      <c r="P8" s="33">
        <v>12.5</v>
      </c>
      <c r="Q8" s="138">
        <v>0.76</v>
      </c>
    </row>
    <row r="9" spans="1:17">
      <c r="A9" s="81">
        <v>2</v>
      </c>
      <c r="B9" s="33">
        <v>13</v>
      </c>
      <c r="C9" s="138">
        <v>0.46</v>
      </c>
      <c r="D9" s="12">
        <v>12.9</v>
      </c>
      <c r="E9" s="26">
        <v>0.36</v>
      </c>
      <c r="F9" s="33">
        <v>13</v>
      </c>
      <c r="G9" s="138">
        <v>0.8</v>
      </c>
      <c r="H9" s="12">
        <v>13.2</v>
      </c>
      <c r="I9" s="26">
        <v>0.9</v>
      </c>
      <c r="J9" s="33">
        <v>13.5</v>
      </c>
      <c r="K9" s="138">
        <v>0.84</v>
      </c>
      <c r="L9" s="33">
        <v>13.5</v>
      </c>
      <c r="M9" s="138">
        <v>0.86</v>
      </c>
      <c r="N9" s="33">
        <v>13.5</v>
      </c>
      <c r="O9" s="138">
        <v>0.62</v>
      </c>
      <c r="P9" s="33">
        <v>13.5</v>
      </c>
      <c r="Q9" s="138">
        <v>0.87</v>
      </c>
    </row>
    <row r="10" spans="1:17">
      <c r="A10" s="81">
        <v>3</v>
      </c>
      <c r="B10" s="33">
        <v>13.5</v>
      </c>
      <c r="C10" s="138">
        <v>0.63</v>
      </c>
      <c r="D10" s="12">
        <v>13.8</v>
      </c>
      <c r="E10" s="26" t="s">
        <v>28</v>
      </c>
      <c r="F10" s="33">
        <v>14</v>
      </c>
      <c r="G10" s="138">
        <v>0.98</v>
      </c>
      <c r="H10" s="33">
        <v>14</v>
      </c>
      <c r="I10" s="138">
        <v>0.83</v>
      </c>
      <c r="J10" s="12">
        <v>13.7</v>
      </c>
      <c r="K10" s="26">
        <v>0.91</v>
      </c>
      <c r="L10" s="12">
        <v>13.8</v>
      </c>
      <c r="M10" s="26">
        <v>0.98</v>
      </c>
      <c r="N10" s="33">
        <v>14</v>
      </c>
      <c r="O10" s="138">
        <v>1.1000000000000001</v>
      </c>
      <c r="P10" s="12">
        <v>13.7</v>
      </c>
      <c r="Q10" s="26">
        <v>0.95</v>
      </c>
    </row>
    <row r="11" spans="1:17">
      <c r="A11" s="81">
        <v>4</v>
      </c>
      <c r="B11" s="33">
        <v>14</v>
      </c>
      <c r="C11" s="138">
        <v>0.9</v>
      </c>
      <c r="D11" s="33">
        <v>13.5</v>
      </c>
      <c r="E11" s="138">
        <v>0.89</v>
      </c>
      <c r="F11" s="12">
        <v>14.2</v>
      </c>
      <c r="G11" s="26">
        <v>1.1599999999999999</v>
      </c>
      <c r="H11" s="33">
        <v>14.5</v>
      </c>
      <c r="I11" s="138">
        <v>1.55</v>
      </c>
      <c r="J11" s="12">
        <v>14.3</v>
      </c>
      <c r="K11" s="26">
        <v>1.56</v>
      </c>
      <c r="L11" s="33">
        <v>14.5</v>
      </c>
      <c r="M11" s="138">
        <v>1.86</v>
      </c>
      <c r="N11" s="33">
        <v>14.5</v>
      </c>
      <c r="O11" s="138">
        <v>1.23</v>
      </c>
      <c r="P11" s="33">
        <v>14.5</v>
      </c>
      <c r="Q11" s="138">
        <v>1.34</v>
      </c>
    </row>
    <row r="12" spans="1:17">
      <c r="A12" s="81">
        <v>5</v>
      </c>
      <c r="B12" s="33">
        <v>14.5</v>
      </c>
      <c r="C12" s="138">
        <v>0.95</v>
      </c>
      <c r="D12" s="12">
        <v>14.8</v>
      </c>
      <c r="E12" s="26">
        <v>1.45</v>
      </c>
      <c r="F12" s="12">
        <v>15.2</v>
      </c>
      <c r="G12" s="26">
        <v>1.47</v>
      </c>
      <c r="H12" s="12">
        <v>15.6</v>
      </c>
      <c r="I12" s="26">
        <v>1.38</v>
      </c>
      <c r="J12" s="12">
        <v>15.6</v>
      </c>
      <c r="K12" s="26">
        <v>1.32</v>
      </c>
      <c r="L12" s="33">
        <v>15</v>
      </c>
      <c r="M12" s="138">
        <v>1.3</v>
      </c>
      <c r="N12" s="12">
        <v>15.3</v>
      </c>
      <c r="O12" s="26">
        <v>1.35</v>
      </c>
      <c r="P12" s="12">
        <v>15.3</v>
      </c>
      <c r="Q12" s="26">
        <v>1.3</v>
      </c>
    </row>
    <row r="13" spans="1:17">
      <c r="A13" s="81">
        <v>6</v>
      </c>
      <c r="B13" s="33">
        <v>15</v>
      </c>
      <c r="C13" s="138">
        <v>0.98</v>
      </c>
      <c r="D13" s="12">
        <v>15.4</v>
      </c>
      <c r="E13" s="26">
        <v>1.69</v>
      </c>
      <c r="F13" s="12">
        <v>15.3</v>
      </c>
      <c r="G13" s="26">
        <v>1.66</v>
      </c>
      <c r="H13" s="12">
        <v>15.4</v>
      </c>
      <c r="I13" s="26">
        <v>1.42</v>
      </c>
      <c r="J13" s="12">
        <v>15.4</v>
      </c>
      <c r="K13" s="26">
        <v>1.2</v>
      </c>
      <c r="L13" s="12">
        <v>15.3</v>
      </c>
      <c r="M13" s="26">
        <v>1.25</v>
      </c>
      <c r="N13" s="12">
        <v>15.5</v>
      </c>
      <c r="O13" s="26">
        <v>1.27</v>
      </c>
      <c r="P13" s="12">
        <v>15.5</v>
      </c>
      <c r="Q13" s="26">
        <v>1.22</v>
      </c>
    </row>
    <row r="15" spans="1:17" ht="15.5">
      <c r="D15" s="137" t="s">
        <v>60</v>
      </c>
      <c r="E15" s="137"/>
    </row>
    <row r="16" spans="1:17">
      <c r="A16" s="26">
        <v>12.5</v>
      </c>
      <c r="B16" s="2">
        <f>C8</f>
        <v>0.3</v>
      </c>
      <c r="D16" s="41">
        <v>12.5</v>
      </c>
      <c r="E16" s="42" t="s">
        <v>41</v>
      </c>
    </row>
    <row r="17" spans="1:5">
      <c r="A17" s="26">
        <v>12.5</v>
      </c>
      <c r="B17" s="2">
        <f>E8</f>
        <v>0.45</v>
      </c>
      <c r="D17" s="41">
        <v>13</v>
      </c>
      <c r="E17" s="42" t="s">
        <v>42</v>
      </c>
    </row>
    <row r="18" spans="1:5">
      <c r="A18" s="26">
        <v>12.5</v>
      </c>
      <c r="B18" s="2">
        <f>G8</f>
        <v>0.52</v>
      </c>
      <c r="D18" s="41">
        <v>13.5</v>
      </c>
      <c r="E18" s="42" t="s">
        <v>43</v>
      </c>
    </row>
    <row r="19" spans="1:5">
      <c r="A19" s="35">
        <v>12.5</v>
      </c>
      <c r="B19" s="2">
        <f>I8</f>
        <v>0.88</v>
      </c>
      <c r="D19" s="41">
        <v>14</v>
      </c>
      <c r="E19" s="42" t="s">
        <v>44</v>
      </c>
    </row>
    <row r="20" spans="1:5">
      <c r="A20" s="35">
        <v>12.5</v>
      </c>
      <c r="B20" s="2">
        <f>O8</f>
        <v>0.56000000000000005</v>
      </c>
      <c r="D20" s="41">
        <v>14.5</v>
      </c>
      <c r="E20" s="42" t="s">
        <v>45</v>
      </c>
    </row>
    <row r="21" spans="1:5">
      <c r="A21" s="35">
        <v>12.5</v>
      </c>
      <c r="B21" s="2">
        <f>Q8</f>
        <v>0.76</v>
      </c>
      <c r="D21" s="41">
        <v>15</v>
      </c>
      <c r="E21" s="42" t="s">
        <v>46</v>
      </c>
    </row>
    <row r="22" spans="1:5">
      <c r="A22" s="35">
        <v>13</v>
      </c>
      <c r="B22" s="2">
        <f>C9</f>
        <v>0.46</v>
      </c>
    </row>
    <row r="23" spans="1:5">
      <c r="A23" s="35">
        <v>13</v>
      </c>
      <c r="B23" s="2">
        <f>G9</f>
        <v>0.8</v>
      </c>
    </row>
    <row r="24" spans="1:5">
      <c r="A24" s="35">
        <v>13.5</v>
      </c>
      <c r="B24" s="2">
        <f>C10</f>
        <v>0.63</v>
      </c>
    </row>
    <row r="25" spans="1:5">
      <c r="A25" s="35">
        <v>13.5</v>
      </c>
      <c r="B25" s="2">
        <f>E11</f>
        <v>0.89</v>
      </c>
    </row>
    <row r="26" spans="1:5">
      <c r="A26" s="35">
        <v>13.5</v>
      </c>
      <c r="B26" s="2">
        <f>K9</f>
        <v>0.84</v>
      </c>
    </row>
    <row r="27" spans="1:5">
      <c r="A27" s="35">
        <v>13.5</v>
      </c>
      <c r="B27" s="2">
        <f>M9</f>
        <v>0.86</v>
      </c>
    </row>
    <row r="28" spans="1:5">
      <c r="A28" s="35">
        <v>13.5</v>
      </c>
      <c r="B28" s="2">
        <f>O9</f>
        <v>0.62</v>
      </c>
    </row>
    <row r="29" spans="1:5">
      <c r="A29" s="35">
        <v>13.5</v>
      </c>
      <c r="B29" s="2">
        <f>Q9</f>
        <v>0.87</v>
      </c>
    </row>
    <row r="30" spans="1:5">
      <c r="A30" s="35">
        <v>14</v>
      </c>
      <c r="B30" s="2">
        <f>C11</f>
        <v>0.9</v>
      </c>
    </row>
    <row r="31" spans="1:5">
      <c r="A31" s="35">
        <v>14</v>
      </c>
      <c r="B31" s="2">
        <f>G10</f>
        <v>0.98</v>
      </c>
    </row>
    <row r="32" spans="1:5">
      <c r="A32" s="35">
        <v>14</v>
      </c>
      <c r="B32" s="2">
        <f>I10</f>
        <v>0.83</v>
      </c>
    </row>
    <row r="33" spans="1:2">
      <c r="A33" s="35">
        <v>14</v>
      </c>
      <c r="B33" s="2">
        <f>O10</f>
        <v>1.1000000000000001</v>
      </c>
    </row>
    <row r="34" spans="1:2">
      <c r="A34" s="35">
        <v>14.5</v>
      </c>
      <c r="B34" s="2">
        <f>C12</f>
        <v>0.95</v>
      </c>
    </row>
    <row r="35" spans="1:2">
      <c r="A35" s="35">
        <v>14.5</v>
      </c>
      <c r="B35" s="2">
        <f>I11</f>
        <v>1.55</v>
      </c>
    </row>
    <row r="36" spans="1:2">
      <c r="A36" s="35">
        <v>14.5</v>
      </c>
      <c r="B36" s="2">
        <f>M11</f>
        <v>1.86</v>
      </c>
    </row>
    <row r="37" spans="1:2">
      <c r="A37" s="35">
        <v>14.5</v>
      </c>
      <c r="B37" s="2">
        <f>O11</f>
        <v>1.23</v>
      </c>
    </row>
    <row r="38" spans="1:2">
      <c r="A38" s="35">
        <v>14.5</v>
      </c>
      <c r="B38" s="2">
        <f>Q11</f>
        <v>1.34</v>
      </c>
    </row>
    <row r="39" spans="1:2">
      <c r="A39" s="35">
        <v>15</v>
      </c>
      <c r="B39" s="2">
        <f>C13</f>
        <v>0.98</v>
      </c>
    </row>
    <row r="40" spans="1:2">
      <c r="A40" s="35">
        <v>15</v>
      </c>
      <c r="B40" s="2">
        <f>M12</f>
        <v>1.3</v>
      </c>
    </row>
  </sheetData>
  <mergeCells count="11">
    <mergeCell ref="D15:E15"/>
    <mergeCell ref="A3:A4"/>
    <mergeCell ref="B3:Q3"/>
    <mergeCell ref="B4:C4"/>
    <mergeCell ref="D4:E4"/>
    <mergeCell ref="F4:G4"/>
    <mergeCell ref="H4:I4"/>
    <mergeCell ref="J4:K4"/>
    <mergeCell ref="L4:M4"/>
    <mergeCell ref="N4:O4"/>
    <mergeCell ref="P4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A2161-4213-492A-B397-0DFF344792DC}">
  <dimension ref="A1:AB25"/>
  <sheetViews>
    <sheetView zoomScale="55" zoomScaleNormal="55" workbookViewId="0">
      <selection activeCell="I23" sqref="I23"/>
    </sheetView>
  </sheetViews>
  <sheetFormatPr defaultColWidth="9.1796875" defaultRowHeight="14.5"/>
  <cols>
    <col min="1" max="1" width="9.1796875" style="3"/>
    <col min="2" max="2" width="11.1796875" style="3" customWidth="1"/>
    <col min="3" max="9" width="9.1796875" style="3"/>
    <col min="10" max="10" width="9.453125" style="3" customWidth="1"/>
    <col min="11" max="16384" width="9.1796875" style="3"/>
  </cols>
  <sheetData>
    <row r="1" spans="1:28" ht="15" customHeight="1">
      <c r="A1" s="126" t="s">
        <v>29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</row>
    <row r="2" spans="1:28" ht="15" customHeigh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8" ht="15.75" customHeight="1">
      <c r="A3" s="104" t="s">
        <v>4</v>
      </c>
      <c r="B3" s="124" t="s">
        <v>25</v>
      </c>
      <c r="C3" s="104" t="s">
        <v>23</v>
      </c>
      <c r="D3" s="104"/>
      <c r="E3" s="104"/>
      <c r="F3" s="104"/>
      <c r="G3" s="104"/>
      <c r="H3" s="104"/>
      <c r="I3" s="104"/>
      <c r="J3" s="104"/>
      <c r="U3" s="14"/>
      <c r="V3" s="14"/>
      <c r="W3" s="14"/>
      <c r="X3" s="14"/>
      <c r="Y3" s="14"/>
      <c r="Z3" s="14"/>
      <c r="AA3" s="14"/>
      <c r="AB3" s="14"/>
    </row>
    <row r="4" spans="1:28" ht="15.75" customHeight="1">
      <c r="A4" s="104"/>
      <c r="B4" s="125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U4" s="14"/>
      <c r="V4" s="14"/>
      <c r="W4" s="14"/>
      <c r="X4" s="14"/>
      <c r="Y4" s="14"/>
      <c r="Z4" s="14"/>
      <c r="AA4" s="14"/>
      <c r="AB4" s="14"/>
    </row>
    <row r="5" spans="1:28">
      <c r="A5" s="10" t="s">
        <v>1</v>
      </c>
      <c r="B5" s="12">
        <v>12.4</v>
      </c>
      <c r="C5" s="26">
        <v>0.63</v>
      </c>
      <c r="D5" s="26">
        <v>1.21</v>
      </c>
      <c r="E5" s="26">
        <v>0.51</v>
      </c>
      <c r="F5" s="26">
        <v>0.98</v>
      </c>
      <c r="G5" s="26">
        <v>1.43</v>
      </c>
      <c r="H5" s="26">
        <v>1.08</v>
      </c>
      <c r="I5" s="26">
        <v>0.81</v>
      </c>
      <c r="J5" s="24">
        <v>0.9</v>
      </c>
    </row>
    <row r="6" spans="1:28">
      <c r="A6" s="10" t="s">
        <v>2</v>
      </c>
      <c r="B6" s="12">
        <v>12.8</v>
      </c>
      <c r="C6" s="26">
        <v>0.86</v>
      </c>
      <c r="D6" s="26">
        <v>1.07</v>
      </c>
      <c r="E6" s="26">
        <v>0.85</v>
      </c>
      <c r="F6" s="26">
        <v>1.24</v>
      </c>
      <c r="G6" s="26">
        <v>1.24</v>
      </c>
      <c r="H6" s="26">
        <v>1.4</v>
      </c>
      <c r="I6" s="26">
        <v>1.5</v>
      </c>
      <c r="J6" s="24">
        <v>1.5</v>
      </c>
    </row>
    <row r="7" spans="1:28">
      <c r="A7" s="10" t="s">
        <v>3</v>
      </c>
      <c r="B7" s="12">
        <v>13.3</v>
      </c>
      <c r="C7" s="26">
        <v>0.9</v>
      </c>
      <c r="D7" s="26">
        <v>1.36</v>
      </c>
      <c r="E7" s="26">
        <v>1.1499999999999999</v>
      </c>
      <c r="F7" s="26">
        <v>1.65</v>
      </c>
      <c r="G7" s="26">
        <v>1.27</v>
      </c>
      <c r="H7" s="26">
        <v>1.04</v>
      </c>
      <c r="I7" s="26">
        <v>1.2</v>
      </c>
      <c r="J7" s="24">
        <v>1.31</v>
      </c>
    </row>
    <row r="8" spans="1:28">
      <c r="A8" s="10">
        <v>1</v>
      </c>
      <c r="B8" s="12">
        <v>12.5</v>
      </c>
      <c r="C8" s="26">
        <v>0.3</v>
      </c>
      <c r="D8" s="26">
        <v>0.45</v>
      </c>
      <c r="E8" s="26">
        <v>0.52</v>
      </c>
      <c r="F8" s="26">
        <v>0.88</v>
      </c>
      <c r="G8" s="26">
        <v>0.52</v>
      </c>
      <c r="H8" s="26">
        <v>0.85</v>
      </c>
      <c r="I8" s="26">
        <v>0.56000000000000005</v>
      </c>
      <c r="J8" s="26">
        <v>0.76</v>
      </c>
    </row>
    <row r="9" spans="1:28">
      <c r="A9" s="10">
        <v>2</v>
      </c>
      <c r="B9" s="12">
        <v>13</v>
      </c>
      <c r="C9" s="26">
        <v>0.46</v>
      </c>
      <c r="D9" s="26">
        <v>0.36</v>
      </c>
      <c r="E9" s="26">
        <v>0.8</v>
      </c>
      <c r="F9" s="26">
        <v>0.9</v>
      </c>
      <c r="G9" s="26">
        <v>0.84</v>
      </c>
      <c r="H9" s="26">
        <v>0.86</v>
      </c>
      <c r="I9" s="26">
        <v>0.62</v>
      </c>
      <c r="J9" s="26">
        <v>0.87</v>
      </c>
    </row>
    <row r="10" spans="1:28">
      <c r="A10" s="10">
        <v>3</v>
      </c>
      <c r="B10" s="12">
        <v>13.5</v>
      </c>
      <c r="C10" s="26">
        <v>0.63</v>
      </c>
      <c r="D10" s="26" t="s">
        <v>28</v>
      </c>
      <c r="E10" s="26">
        <v>0.98</v>
      </c>
      <c r="F10" s="26">
        <v>0.83</v>
      </c>
      <c r="G10" s="26">
        <v>0.91</v>
      </c>
      <c r="H10" s="26">
        <v>0.98</v>
      </c>
      <c r="I10" s="26">
        <v>1.1000000000000001</v>
      </c>
      <c r="J10" s="26">
        <v>0.95</v>
      </c>
    </row>
    <row r="11" spans="1:28">
      <c r="A11" s="10">
        <v>4</v>
      </c>
      <c r="B11" s="12">
        <v>14</v>
      </c>
      <c r="C11" s="26">
        <v>0.9</v>
      </c>
      <c r="D11" s="26">
        <v>0.89</v>
      </c>
      <c r="E11" s="26">
        <v>1.1599999999999999</v>
      </c>
      <c r="F11" s="26">
        <v>1.55</v>
      </c>
      <c r="G11" s="26">
        <v>1.56</v>
      </c>
      <c r="H11" s="26">
        <v>1.86</v>
      </c>
      <c r="I11" s="26">
        <v>1.23</v>
      </c>
      <c r="J11" s="26">
        <v>1.34</v>
      </c>
    </row>
    <row r="12" spans="1:28">
      <c r="A12" s="10">
        <v>5</v>
      </c>
      <c r="B12" s="12">
        <v>14.5</v>
      </c>
      <c r="C12" s="26">
        <v>0.95</v>
      </c>
      <c r="D12" s="26">
        <v>1.45</v>
      </c>
      <c r="E12" s="26">
        <v>1.47</v>
      </c>
      <c r="F12" s="26">
        <v>1.38</v>
      </c>
      <c r="G12" s="26">
        <v>1.32</v>
      </c>
      <c r="H12" s="26">
        <v>1.3</v>
      </c>
      <c r="I12" s="26">
        <v>1.35</v>
      </c>
      <c r="J12" s="26">
        <v>1.3</v>
      </c>
    </row>
    <row r="13" spans="1:28">
      <c r="A13" s="10">
        <v>6</v>
      </c>
      <c r="B13" s="12">
        <v>15</v>
      </c>
      <c r="C13" s="26">
        <v>0.98</v>
      </c>
      <c r="D13" s="26">
        <v>1.69</v>
      </c>
      <c r="E13" s="26">
        <v>1.66</v>
      </c>
      <c r="F13" s="26">
        <v>1.42</v>
      </c>
      <c r="G13" s="26">
        <v>1.2</v>
      </c>
      <c r="H13" s="26">
        <v>1.25</v>
      </c>
      <c r="I13" s="26">
        <v>1.27</v>
      </c>
      <c r="J13" s="26">
        <v>1.22</v>
      </c>
    </row>
    <row r="14" spans="1:28">
      <c r="A14" s="36"/>
      <c r="B14" s="36"/>
      <c r="C14" s="36"/>
    </row>
    <row r="15" spans="1:28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28">
      <c r="A16" s="28"/>
      <c r="B16" s="28"/>
      <c r="C16" s="28"/>
      <c r="D16" s="29"/>
      <c r="E16" s="28"/>
      <c r="F16" s="29"/>
      <c r="G16" s="28"/>
      <c r="H16" s="28"/>
      <c r="I16" s="28"/>
      <c r="J16" s="28"/>
    </row>
    <row r="17" spans="1:10">
      <c r="A17" s="30"/>
      <c r="B17" s="28"/>
      <c r="C17" s="28"/>
      <c r="D17" s="31"/>
      <c r="E17" s="28"/>
      <c r="F17" s="29"/>
      <c r="G17" s="28"/>
      <c r="H17" s="28"/>
      <c r="I17" s="28"/>
      <c r="J17" s="28"/>
    </row>
    <row r="18" spans="1:10">
      <c r="A18" s="30"/>
      <c r="B18" s="28"/>
      <c r="C18" s="28"/>
      <c r="D18" s="29"/>
      <c r="E18" s="28"/>
      <c r="F18" s="29"/>
      <c r="G18" s="28"/>
      <c r="H18" s="28"/>
      <c r="I18" s="28"/>
      <c r="J18" s="28"/>
    </row>
    <row r="19" spans="1:10">
      <c r="A19" s="30"/>
      <c r="B19" s="28"/>
      <c r="C19" s="28"/>
      <c r="E19" s="28"/>
      <c r="F19" s="29"/>
      <c r="G19" s="28"/>
      <c r="H19" s="28"/>
      <c r="I19" s="28"/>
      <c r="J19" s="28"/>
    </row>
    <row r="20" spans="1:10">
      <c r="A20" s="30"/>
      <c r="B20" s="28"/>
      <c r="C20" s="28"/>
      <c r="E20" s="28"/>
      <c r="F20" s="29"/>
      <c r="G20" s="28"/>
      <c r="H20" s="28"/>
      <c r="I20" s="28"/>
      <c r="J20" s="28"/>
    </row>
    <row r="21" spans="1:10">
      <c r="A21" s="30"/>
      <c r="B21" s="28"/>
      <c r="C21" s="28"/>
      <c r="E21" s="28"/>
      <c r="F21" s="29"/>
      <c r="G21" s="28"/>
      <c r="H21" s="28"/>
      <c r="I21" s="28"/>
      <c r="J21" s="28"/>
    </row>
    <row r="22" spans="1:10">
      <c r="A22" s="30"/>
      <c r="B22" s="28"/>
      <c r="C22" s="28"/>
      <c r="D22" s="28"/>
      <c r="E22" s="28"/>
      <c r="F22" s="28"/>
      <c r="G22" s="28"/>
      <c r="H22" s="28"/>
      <c r="I22" s="28"/>
      <c r="J22" s="28"/>
    </row>
    <row r="23" spans="1:10">
      <c r="A23" s="30"/>
      <c r="B23" s="28"/>
      <c r="C23" s="28"/>
      <c r="D23" s="28"/>
      <c r="E23" s="28"/>
      <c r="F23" s="28"/>
      <c r="G23" s="28"/>
      <c r="H23" s="28"/>
      <c r="I23" s="28"/>
      <c r="J23" s="28"/>
    </row>
    <row r="24" spans="1:10">
      <c r="A24" s="30"/>
      <c r="B24" s="28"/>
      <c r="C24" s="28"/>
      <c r="D24" s="28"/>
      <c r="E24" s="28"/>
      <c r="F24" s="28"/>
      <c r="G24" s="28"/>
      <c r="H24" s="28"/>
      <c r="I24" s="28"/>
      <c r="J24" s="28"/>
    </row>
    <row r="25" spans="1:10">
      <c r="A25" s="30"/>
      <c r="B25" s="28"/>
      <c r="C25" s="28"/>
      <c r="D25" s="28"/>
      <c r="E25" s="28"/>
      <c r="F25" s="28"/>
      <c r="G25" s="28"/>
      <c r="H25" s="28"/>
      <c r="I25" s="28"/>
      <c r="J25" s="28"/>
    </row>
  </sheetData>
  <mergeCells count="4">
    <mergeCell ref="A3:A4"/>
    <mergeCell ref="C3:J3"/>
    <mergeCell ref="B3:B4"/>
    <mergeCell ref="A1:T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B8E6-1D64-4AA4-8549-815D393701D6}">
  <dimension ref="A1:W76"/>
  <sheetViews>
    <sheetView zoomScale="40" zoomScaleNormal="40" workbookViewId="0">
      <selection activeCell="O36" sqref="O36"/>
    </sheetView>
  </sheetViews>
  <sheetFormatPr defaultColWidth="9.1796875" defaultRowHeight="14.5"/>
  <cols>
    <col min="1" max="1" width="12.54296875" style="13" customWidth="1"/>
    <col min="2" max="2" width="14.453125" style="3" bestFit="1" customWidth="1"/>
    <col min="3" max="3" width="12.54296875" style="13" customWidth="1"/>
    <col min="4" max="4" width="16" style="13" customWidth="1"/>
    <col min="5" max="5" width="12.54296875" style="3" customWidth="1"/>
    <col min="6" max="16384" width="9.1796875" style="3"/>
  </cols>
  <sheetData>
    <row r="1" spans="1:23" ht="15" customHeight="1">
      <c r="A1" s="126" t="s">
        <v>24</v>
      </c>
      <c r="B1" s="126"/>
      <c r="C1" s="126"/>
      <c r="D1" s="126"/>
    </row>
    <row r="2" spans="1:23" ht="15" customHeight="1">
      <c r="A2" s="131"/>
      <c r="B2" s="131"/>
      <c r="C2" s="131"/>
      <c r="D2" s="131"/>
    </row>
    <row r="3" spans="1:23" ht="15.75" customHeight="1">
      <c r="A3" s="132" t="s">
        <v>4</v>
      </c>
      <c r="B3" s="116" t="s">
        <v>25</v>
      </c>
      <c r="C3" s="128" t="s">
        <v>0</v>
      </c>
      <c r="D3" s="130" t="s">
        <v>19</v>
      </c>
      <c r="G3" s="126" t="s">
        <v>26</v>
      </c>
      <c r="H3" s="126"/>
      <c r="I3" s="126"/>
      <c r="J3" s="126"/>
      <c r="K3" s="126"/>
      <c r="L3" s="126"/>
      <c r="M3" s="126"/>
      <c r="N3" s="126"/>
      <c r="P3" s="14"/>
      <c r="Q3" s="14"/>
      <c r="R3" s="14"/>
      <c r="S3" s="14"/>
      <c r="T3" s="14"/>
      <c r="U3" s="14"/>
      <c r="V3" s="14"/>
      <c r="W3" s="14"/>
    </row>
    <row r="4" spans="1:23" ht="15.75" customHeight="1">
      <c r="A4" s="132"/>
      <c r="B4" s="116"/>
      <c r="C4" s="129"/>
      <c r="D4" s="130"/>
      <c r="G4" s="126"/>
      <c r="H4" s="126"/>
      <c r="I4" s="126"/>
      <c r="J4" s="126"/>
      <c r="K4" s="126"/>
      <c r="L4" s="126"/>
      <c r="M4" s="126"/>
      <c r="N4" s="126"/>
      <c r="P4" s="14"/>
      <c r="Q4" s="14"/>
      <c r="R4" s="14"/>
      <c r="S4" s="14"/>
      <c r="T4" s="14"/>
      <c r="U4" s="14"/>
      <c r="V4" s="14"/>
      <c r="W4" s="14"/>
    </row>
    <row r="5" spans="1:23" ht="15" customHeight="1">
      <c r="A5" s="127" t="s">
        <v>1</v>
      </c>
      <c r="B5" s="15">
        <v>12.4</v>
      </c>
      <c r="C5" s="16">
        <v>1</v>
      </c>
      <c r="D5" s="22">
        <v>0.63</v>
      </c>
      <c r="E5" s="32"/>
    </row>
    <row r="6" spans="1:23" ht="15" customHeight="1">
      <c r="A6" s="127"/>
      <c r="B6" s="15">
        <v>12.3</v>
      </c>
      <c r="C6" s="16">
        <v>2</v>
      </c>
      <c r="D6" s="17">
        <v>1.21</v>
      </c>
      <c r="E6" s="32"/>
    </row>
    <row r="7" spans="1:23">
      <c r="A7" s="127"/>
      <c r="B7" s="15">
        <v>12.6</v>
      </c>
      <c r="C7" s="16">
        <v>3</v>
      </c>
      <c r="D7" s="17">
        <v>0.51</v>
      </c>
      <c r="E7" s="32"/>
    </row>
    <row r="8" spans="1:23">
      <c r="A8" s="127"/>
      <c r="B8" s="15">
        <v>12.6</v>
      </c>
      <c r="C8" s="16">
        <v>4</v>
      </c>
      <c r="D8" s="17">
        <v>0.98</v>
      </c>
      <c r="E8" s="32"/>
    </row>
    <row r="9" spans="1:23">
      <c r="A9" s="127"/>
      <c r="B9" s="15">
        <v>12.6</v>
      </c>
      <c r="C9" s="16">
        <v>5</v>
      </c>
      <c r="D9" s="17">
        <v>1.43</v>
      </c>
      <c r="E9" s="32"/>
    </row>
    <row r="10" spans="1:23">
      <c r="A10" s="127"/>
      <c r="B10" s="15">
        <v>12.7</v>
      </c>
      <c r="C10" s="16">
        <v>6</v>
      </c>
      <c r="D10" s="17">
        <v>1.08</v>
      </c>
      <c r="E10" s="32"/>
    </row>
    <row r="11" spans="1:23">
      <c r="A11" s="127"/>
      <c r="B11" s="15">
        <v>12.7</v>
      </c>
      <c r="C11" s="16">
        <v>7</v>
      </c>
      <c r="D11" s="17">
        <v>0.81</v>
      </c>
      <c r="E11" s="32"/>
    </row>
    <row r="12" spans="1:23">
      <c r="A12" s="127"/>
      <c r="B12" s="18">
        <v>12.7</v>
      </c>
      <c r="C12" s="19">
        <v>8</v>
      </c>
      <c r="D12" s="24">
        <v>0.9</v>
      </c>
      <c r="E12" s="32"/>
    </row>
    <row r="13" spans="1:23">
      <c r="A13" s="127" t="s">
        <v>2</v>
      </c>
      <c r="B13" s="20">
        <v>12.8</v>
      </c>
      <c r="C13" s="21">
        <v>1</v>
      </c>
      <c r="D13" s="22">
        <v>0.86</v>
      </c>
      <c r="E13" s="32"/>
    </row>
    <row r="14" spans="1:23">
      <c r="A14" s="127"/>
      <c r="B14" s="15">
        <v>12.6</v>
      </c>
      <c r="C14" s="16">
        <v>2</v>
      </c>
      <c r="D14" s="17">
        <v>1.07</v>
      </c>
      <c r="E14" s="32"/>
    </row>
    <row r="15" spans="1:23">
      <c r="A15" s="127"/>
      <c r="B15" s="15">
        <v>12.9</v>
      </c>
      <c r="C15" s="16">
        <v>3</v>
      </c>
      <c r="D15" s="17">
        <v>0.85</v>
      </c>
      <c r="E15" s="32"/>
    </row>
    <row r="16" spans="1:23">
      <c r="A16" s="127"/>
      <c r="B16" s="15">
        <v>12.9</v>
      </c>
      <c r="C16" s="16">
        <v>4</v>
      </c>
      <c r="D16" s="17">
        <v>1.24</v>
      </c>
      <c r="E16" s="32"/>
    </row>
    <row r="17" spans="1:5">
      <c r="A17" s="127"/>
      <c r="B17" s="15">
        <v>12.9</v>
      </c>
      <c r="C17" s="16">
        <v>5</v>
      </c>
      <c r="D17" s="17">
        <v>1.24</v>
      </c>
      <c r="E17" s="32"/>
    </row>
    <row r="18" spans="1:5">
      <c r="A18" s="127"/>
      <c r="B18" s="15">
        <v>13</v>
      </c>
      <c r="C18" s="16">
        <v>6</v>
      </c>
      <c r="D18" s="17">
        <v>1.4</v>
      </c>
      <c r="E18" s="32"/>
    </row>
    <row r="19" spans="1:5">
      <c r="A19" s="127"/>
      <c r="B19" s="15">
        <v>13</v>
      </c>
      <c r="C19" s="16">
        <v>7</v>
      </c>
      <c r="D19" s="17">
        <v>1.5</v>
      </c>
      <c r="E19" s="32"/>
    </row>
    <row r="20" spans="1:5">
      <c r="A20" s="127"/>
      <c r="B20" s="18">
        <v>12.9</v>
      </c>
      <c r="C20" s="19">
        <v>8</v>
      </c>
      <c r="D20" s="24">
        <v>1.5</v>
      </c>
      <c r="E20" s="32"/>
    </row>
    <row r="21" spans="1:5">
      <c r="A21" s="127" t="s">
        <v>3</v>
      </c>
      <c r="B21" s="20">
        <v>13.3</v>
      </c>
      <c r="C21" s="23">
        <v>1</v>
      </c>
      <c r="D21" s="22">
        <v>0.9</v>
      </c>
      <c r="E21" s="32"/>
    </row>
    <row r="22" spans="1:5">
      <c r="A22" s="127"/>
      <c r="B22" s="15">
        <v>12.9</v>
      </c>
      <c r="C22" s="16">
        <v>2</v>
      </c>
      <c r="D22" s="17">
        <v>1.36</v>
      </c>
      <c r="E22" s="32"/>
    </row>
    <row r="23" spans="1:5">
      <c r="A23" s="127"/>
      <c r="B23" s="15">
        <v>12.9</v>
      </c>
      <c r="C23" s="16">
        <v>3</v>
      </c>
      <c r="D23" s="17">
        <v>1.1499999999999999</v>
      </c>
      <c r="E23" s="32"/>
    </row>
    <row r="24" spans="1:5">
      <c r="A24" s="127"/>
      <c r="B24" s="15">
        <v>13.1</v>
      </c>
      <c r="C24" s="16">
        <v>4</v>
      </c>
      <c r="D24" s="17">
        <v>1.65</v>
      </c>
      <c r="E24" s="32"/>
    </row>
    <row r="25" spans="1:5">
      <c r="A25" s="127"/>
      <c r="B25" s="15">
        <v>13.1</v>
      </c>
      <c r="C25" s="16">
        <v>5</v>
      </c>
      <c r="D25" s="17">
        <v>1.27</v>
      </c>
      <c r="E25" s="32"/>
    </row>
    <row r="26" spans="1:5">
      <c r="A26" s="127"/>
      <c r="B26" s="15">
        <v>13.1</v>
      </c>
      <c r="C26" s="16">
        <v>6</v>
      </c>
      <c r="D26" s="17">
        <v>1.04</v>
      </c>
      <c r="E26" s="32"/>
    </row>
    <row r="27" spans="1:5">
      <c r="A27" s="127"/>
      <c r="B27" s="15">
        <v>13.2</v>
      </c>
      <c r="C27" s="16">
        <v>7</v>
      </c>
      <c r="D27" s="17">
        <v>1.2</v>
      </c>
      <c r="E27" s="32"/>
    </row>
    <row r="28" spans="1:5">
      <c r="A28" s="127"/>
      <c r="B28" s="18">
        <v>13.3</v>
      </c>
      <c r="C28" s="19">
        <v>8</v>
      </c>
      <c r="D28" s="24">
        <v>1.31</v>
      </c>
      <c r="E28" s="32"/>
    </row>
    <row r="29" spans="1:5">
      <c r="A29" s="127">
        <v>1</v>
      </c>
      <c r="B29" s="20">
        <v>12.5</v>
      </c>
      <c r="C29" s="23">
        <v>1</v>
      </c>
      <c r="D29" s="22">
        <v>0.3</v>
      </c>
    </row>
    <row r="30" spans="1:5">
      <c r="A30" s="127"/>
      <c r="B30" s="15">
        <v>12.5</v>
      </c>
      <c r="C30" s="16">
        <v>2</v>
      </c>
      <c r="D30" s="17">
        <v>0.45</v>
      </c>
    </row>
    <row r="31" spans="1:5">
      <c r="A31" s="127"/>
      <c r="B31" s="15">
        <v>12.5</v>
      </c>
      <c r="C31" s="16">
        <v>3</v>
      </c>
      <c r="D31" s="17">
        <v>0.52</v>
      </c>
    </row>
    <row r="32" spans="1:5">
      <c r="A32" s="127"/>
      <c r="B32" s="15">
        <v>12.5</v>
      </c>
      <c r="C32" s="16">
        <v>4</v>
      </c>
      <c r="D32" s="17">
        <v>0.88</v>
      </c>
    </row>
    <row r="33" spans="1:4">
      <c r="A33" s="127"/>
      <c r="B33" s="15">
        <v>12.6</v>
      </c>
      <c r="C33" s="16">
        <v>5</v>
      </c>
      <c r="D33" s="17">
        <v>0.52</v>
      </c>
    </row>
    <row r="34" spans="1:4">
      <c r="A34" s="127"/>
      <c r="B34" s="15">
        <v>12.6</v>
      </c>
      <c r="C34" s="16">
        <v>6</v>
      </c>
      <c r="D34" s="17">
        <v>0.85</v>
      </c>
    </row>
    <row r="35" spans="1:4">
      <c r="A35" s="127"/>
      <c r="B35" s="15">
        <v>12.5</v>
      </c>
      <c r="C35" s="16">
        <v>7</v>
      </c>
      <c r="D35" s="17">
        <v>0.56000000000000005</v>
      </c>
    </row>
    <row r="36" spans="1:4">
      <c r="A36" s="127"/>
      <c r="B36" s="18">
        <v>12.5</v>
      </c>
      <c r="C36" s="19">
        <v>8</v>
      </c>
      <c r="D36" s="24">
        <v>0.76</v>
      </c>
    </row>
    <row r="37" spans="1:4">
      <c r="A37" s="127">
        <v>2</v>
      </c>
      <c r="B37" s="20">
        <v>13</v>
      </c>
      <c r="C37" s="23">
        <v>1</v>
      </c>
      <c r="D37" s="22">
        <v>0.46</v>
      </c>
    </row>
    <row r="38" spans="1:4">
      <c r="A38" s="127"/>
      <c r="B38" s="15">
        <v>12.9</v>
      </c>
      <c r="C38" s="16">
        <v>2</v>
      </c>
      <c r="D38" s="17">
        <v>0.36</v>
      </c>
    </row>
    <row r="39" spans="1:4">
      <c r="A39" s="127"/>
      <c r="B39" s="15">
        <v>13</v>
      </c>
      <c r="C39" s="16">
        <v>3</v>
      </c>
      <c r="D39" s="17">
        <v>0.8</v>
      </c>
    </row>
    <row r="40" spans="1:4">
      <c r="A40" s="127"/>
      <c r="B40" s="15">
        <v>13.2</v>
      </c>
      <c r="C40" s="16">
        <v>4</v>
      </c>
      <c r="D40" s="17">
        <v>0.9</v>
      </c>
    </row>
    <row r="41" spans="1:4">
      <c r="A41" s="127"/>
      <c r="B41" s="15">
        <v>13.5</v>
      </c>
      <c r="C41" s="16">
        <v>5</v>
      </c>
      <c r="D41" s="17">
        <v>0.84</v>
      </c>
    </row>
    <row r="42" spans="1:4">
      <c r="A42" s="127"/>
      <c r="B42" s="15">
        <v>13.5</v>
      </c>
      <c r="C42" s="16">
        <v>6</v>
      </c>
      <c r="D42" s="17">
        <v>0.86</v>
      </c>
    </row>
    <row r="43" spans="1:4">
      <c r="A43" s="127"/>
      <c r="B43" s="15">
        <v>13.5</v>
      </c>
      <c r="C43" s="16">
        <v>7</v>
      </c>
      <c r="D43" s="17">
        <v>0.62</v>
      </c>
    </row>
    <row r="44" spans="1:4">
      <c r="A44" s="127"/>
      <c r="B44" s="18">
        <v>13.5</v>
      </c>
      <c r="C44" s="19">
        <v>8</v>
      </c>
      <c r="D44" s="24">
        <v>0.87</v>
      </c>
    </row>
    <row r="45" spans="1:4">
      <c r="A45" s="127">
        <v>3</v>
      </c>
      <c r="B45" s="20">
        <v>13.5</v>
      </c>
      <c r="C45" s="23">
        <v>1</v>
      </c>
      <c r="D45" s="22">
        <v>0.63</v>
      </c>
    </row>
    <row r="46" spans="1:4">
      <c r="A46" s="127"/>
      <c r="B46" s="15">
        <v>13.8</v>
      </c>
      <c r="C46" s="16">
        <v>2</v>
      </c>
      <c r="D46" s="17" t="s">
        <v>28</v>
      </c>
    </row>
    <row r="47" spans="1:4">
      <c r="A47" s="127"/>
      <c r="B47" s="15">
        <v>14</v>
      </c>
      <c r="C47" s="16">
        <v>3</v>
      </c>
      <c r="D47" s="17">
        <v>0.98</v>
      </c>
    </row>
    <row r="48" spans="1:4">
      <c r="A48" s="127"/>
      <c r="B48" s="15">
        <v>14</v>
      </c>
      <c r="C48" s="16">
        <v>4</v>
      </c>
      <c r="D48" s="17">
        <v>0.83</v>
      </c>
    </row>
    <row r="49" spans="1:4">
      <c r="A49" s="127"/>
      <c r="B49" s="15">
        <v>13.7</v>
      </c>
      <c r="C49" s="16">
        <v>5</v>
      </c>
      <c r="D49" s="17">
        <v>0.91</v>
      </c>
    </row>
    <row r="50" spans="1:4">
      <c r="A50" s="127"/>
      <c r="B50" s="15">
        <v>13.8</v>
      </c>
      <c r="C50" s="16">
        <v>6</v>
      </c>
      <c r="D50" s="17">
        <v>0.98</v>
      </c>
    </row>
    <row r="51" spans="1:4">
      <c r="A51" s="127"/>
      <c r="B51" s="15">
        <v>14</v>
      </c>
      <c r="C51" s="16">
        <v>7</v>
      </c>
      <c r="D51" s="17">
        <v>1.1000000000000001</v>
      </c>
    </row>
    <row r="52" spans="1:4">
      <c r="A52" s="127"/>
      <c r="B52" s="18">
        <v>13.7</v>
      </c>
      <c r="C52" s="19">
        <v>8</v>
      </c>
      <c r="D52" s="24">
        <v>0.95</v>
      </c>
    </row>
    <row r="53" spans="1:4">
      <c r="A53" s="127">
        <v>4</v>
      </c>
      <c r="B53" s="20">
        <v>14</v>
      </c>
      <c r="C53" s="23">
        <v>1</v>
      </c>
      <c r="D53" s="22">
        <v>0.9</v>
      </c>
    </row>
    <row r="54" spans="1:4">
      <c r="A54" s="127"/>
      <c r="B54" s="15">
        <v>13.5</v>
      </c>
      <c r="C54" s="16">
        <v>2</v>
      </c>
      <c r="D54" s="17">
        <v>0.89</v>
      </c>
    </row>
    <row r="55" spans="1:4">
      <c r="A55" s="127"/>
      <c r="B55" s="15">
        <v>14.2</v>
      </c>
      <c r="C55" s="16">
        <v>3</v>
      </c>
      <c r="D55" s="17">
        <v>1.1599999999999999</v>
      </c>
    </row>
    <row r="56" spans="1:4">
      <c r="A56" s="127"/>
      <c r="B56" s="15">
        <v>14.5</v>
      </c>
      <c r="C56" s="16">
        <v>4</v>
      </c>
      <c r="D56" s="17">
        <v>1.55</v>
      </c>
    </row>
    <row r="57" spans="1:4">
      <c r="A57" s="127"/>
      <c r="B57" s="15">
        <v>14.3</v>
      </c>
      <c r="C57" s="16">
        <v>5</v>
      </c>
      <c r="D57" s="17">
        <v>1.56</v>
      </c>
    </row>
    <row r="58" spans="1:4">
      <c r="A58" s="127"/>
      <c r="B58" s="15">
        <v>14.5</v>
      </c>
      <c r="C58" s="16">
        <v>6</v>
      </c>
      <c r="D58" s="17">
        <v>1.86</v>
      </c>
    </row>
    <row r="59" spans="1:4">
      <c r="A59" s="127"/>
      <c r="B59" s="15">
        <v>14.5</v>
      </c>
      <c r="C59" s="16">
        <v>7</v>
      </c>
      <c r="D59" s="17">
        <v>1.23</v>
      </c>
    </row>
    <row r="60" spans="1:4">
      <c r="A60" s="127"/>
      <c r="B60" s="18">
        <v>14.5</v>
      </c>
      <c r="C60" s="19">
        <v>8</v>
      </c>
      <c r="D60" s="24">
        <v>1.34</v>
      </c>
    </row>
    <row r="61" spans="1:4">
      <c r="A61" s="127">
        <v>5</v>
      </c>
      <c r="B61" s="20">
        <v>14.5</v>
      </c>
      <c r="C61" s="23">
        <v>1</v>
      </c>
      <c r="D61" s="22">
        <v>0.95</v>
      </c>
    </row>
    <row r="62" spans="1:4">
      <c r="A62" s="127"/>
      <c r="B62" s="15">
        <v>14.8</v>
      </c>
      <c r="C62" s="16">
        <v>2</v>
      </c>
      <c r="D62" s="17">
        <v>1.45</v>
      </c>
    </row>
    <row r="63" spans="1:4">
      <c r="A63" s="127"/>
      <c r="B63" s="15">
        <v>15.2</v>
      </c>
      <c r="C63" s="16">
        <v>3</v>
      </c>
      <c r="D63" s="17">
        <v>1.47</v>
      </c>
    </row>
    <row r="64" spans="1:4">
      <c r="A64" s="127"/>
      <c r="B64" s="15">
        <v>15.6</v>
      </c>
      <c r="C64" s="16">
        <v>4</v>
      </c>
      <c r="D64" s="17">
        <v>1.38</v>
      </c>
    </row>
    <row r="65" spans="1:4">
      <c r="A65" s="127"/>
      <c r="B65" s="15">
        <v>15.6</v>
      </c>
      <c r="C65" s="16">
        <v>5</v>
      </c>
      <c r="D65" s="17">
        <v>1.32</v>
      </c>
    </row>
    <row r="66" spans="1:4">
      <c r="A66" s="127"/>
      <c r="B66" s="15">
        <v>15</v>
      </c>
      <c r="C66" s="16">
        <v>6</v>
      </c>
      <c r="D66" s="17">
        <v>1.3</v>
      </c>
    </row>
    <row r="67" spans="1:4">
      <c r="A67" s="127"/>
      <c r="B67" s="15">
        <v>15.3</v>
      </c>
      <c r="C67" s="16">
        <v>7</v>
      </c>
      <c r="D67" s="17">
        <v>1.35</v>
      </c>
    </row>
    <row r="68" spans="1:4">
      <c r="A68" s="127"/>
      <c r="B68" s="18">
        <v>15.3</v>
      </c>
      <c r="C68" s="19">
        <v>8</v>
      </c>
      <c r="D68" s="24">
        <v>1.3</v>
      </c>
    </row>
    <row r="69" spans="1:4">
      <c r="A69" s="127">
        <v>6</v>
      </c>
      <c r="B69" s="20">
        <v>15</v>
      </c>
      <c r="C69" s="23">
        <v>1</v>
      </c>
      <c r="D69" s="22">
        <v>0.98</v>
      </c>
    </row>
    <row r="70" spans="1:4">
      <c r="A70" s="127"/>
      <c r="B70" s="15">
        <v>15.4</v>
      </c>
      <c r="C70" s="16">
        <v>2</v>
      </c>
      <c r="D70" s="17">
        <v>1.69</v>
      </c>
    </row>
    <row r="71" spans="1:4">
      <c r="A71" s="127"/>
      <c r="B71" s="15">
        <v>15.3</v>
      </c>
      <c r="C71" s="16">
        <v>3</v>
      </c>
      <c r="D71" s="17">
        <v>1.66</v>
      </c>
    </row>
    <row r="72" spans="1:4">
      <c r="A72" s="127"/>
      <c r="B72" s="15">
        <v>15.4</v>
      </c>
      <c r="C72" s="16">
        <v>4</v>
      </c>
      <c r="D72" s="17">
        <v>1.42</v>
      </c>
    </row>
    <row r="73" spans="1:4">
      <c r="A73" s="127"/>
      <c r="B73" s="15">
        <v>15.4</v>
      </c>
      <c r="C73" s="16">
        <v>5</v>
      </c>
      <c r="D73" s="17">
        <v>1.2</v>
      </c>
    </row>
    <row r="74" spans="1:4">
      <c r="A74" s="127"/>
      <c r="B74" s="15">
        <v>15.3</v>
      </c>
      <c r="C74" s="16">
        <v>6</v>
      </c>
      <c r="D74" s="17">
        <v>1.25</v>
      </c>
    </row>
    <row r="75" spans="1:4">
      <c r="A75" s="127"/>
      <c r="B75" s="15">
        <v>15.5</v>
      </c>
      <c r="C75" s="16">
        <v>7</v>
      </c>
      <c r="D75" s="17">
        <v>1.27</v>
      </c>
    </row>
    <row r="76" spans="1:4">
      <c r="A76" s="127"/>
      <c r="B76" s="18">
        <v>15.5</v>
      </c>
      <c r="C76" s="19">
        <v>8</v>
      </c>
      <c r="D76" s="24">
        <v>1.22</v>
      </c>
    </row>
  </sheetData>
  <sortState xmlns:xlrd2="http://schemas.microsoft.com/office/spreadsheetml/2017/richdata2" ref="D13:E20">
    <sortCondition ref="D13:D20"/>
  </sortState>
  <mergeCells count="15">
    <mergeCell ref="C3:C4"/>
    <mergeCell ref="D3:D4"/>
    <mergeCell ref="G3:N4"/>
    <mergeCell ref="A1:D2"/>
    <mergeCell ref="A3:A4"/>
    <mergeCell ref="A69:A76"/>
    <mergeCell ref="A61:A68"/>
    <mergeCell ref="A53:A60"/>
    <mergeCell ref="B3:B4"/>
    <mergeCell ref="A21:A28"/>
    <mergeCell ref="A13:A20"/>
    <mergeCell ref="A5:A12"/>
    <mergeCell ref="A45:A52"/>
    <mergeCell ref="A37:A44"/>
    <mergeCell ref="A29:A3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Kuning</vt:lpstr>
      <vt:lpstr>Karakteristik 1</vt:lpstr>
      <vt:lpstr>Karakteristik 2</vt:lpstr>
      <vt:lpstr>Analisis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Hanif</dc:creator>
  <cp:lastModifiedBy>Haviby Mubarok</cp:lastModifiedBy>
  <dcterms:created xsi:type="dcterms:W3CDTF">2020-06-15T00:09:13Z</dcterms:created>
  <dcterms:modified xsi:type="dcterms:W3CDTF">2021-03-08T03:57:09Z</dcterms:modified>
</cp:coreProperties>
</file>